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1\AZP - roczny\2021-2022\Bez cen\"/>
    </mc:Choice>
  </mc:AlternateContent>
  <bookViews>
    <workbookView xWindow="60" yWindow="330" windowWidth="19320" windowHeight="9540"/>
  </bookViews>
  <sheets>
    <sheet name="Arkusz1" sheetId="1" r:id="rId1"/>
  </sheets>
  <definedNames>
    <definedName name="_xlnm.Print_Area" localSheetId="0">Arkusz1!$A$1:$J$63</definedName>
    <definedName name="_xlnm.Print_Titles" localSheetId="0">Arkusz1!$5:$5</definedName>
  </definedNames>
  <calcPr calcId="152511"/>
</workbook>
</file>

<file path=xl/calcChain.xml><?xml version="1.0" encoding="utf-8"?>
<calcChain xmlns="http://schemas.openxmlformats.org/spreadsheetml/2006/main">
  <c r="H38" i="1" l="1"/>
  <c r="I38" i="1"/>
  <c r="J38" i="1"/>
  <c r="H39" i="1"/>
  <c r="I39" i="1"/>
  <c r="J39" i="1"/>
  <c r="H40" i="1"/>
  <c r="I40" i="1"/>
  <c r="J40" i="1"/>
  <c r="H41" i="1"/>
  <c r="I41" i="1"/>
  <c r="J41" i="1"/>
  <c r="H42" i="1"/>
  <c r="I42" i="1"/>
  <c r="J42" i="1"/>
  <c r="H43" i="1"/>
  <c r="I43" i="1"/>
  <c r="J43" i="1"/>
  <c r="H44" i="1"/>
  <c r="I44" i="1"/>
  <c r="J44" i="1"/>
  <c r="H45" i="1"/>
  <c r="I45" i="1"/>
  <c r="J45" i="1"/>
  <c r="H46" i="1"/>
  <c r="I46" i="1"/>
  <c r="J46" i="1"/>
  <c r="H47" i="1"/>
  <c r="I47" i="1"/>
  <c r="J47" i="1"/>
  <c r="H48" i="1"/>
  <c r="I48" i="1"/>
  <c r="J48" i="1"/>
  <c r="H49" i="1"/>
  <c r="I49" i="1"/>
  <c r="J49" i="1"/>
  <c r="H50" i="1"/>
  <c r="I50" i="1"/>
  <c r="J50" i="1"/>
  <c r="H51" i="1"/>
  <c r="I51" i="1"/>
  <c r="J51" i="1"/>
  <c r="H52" i="1"/>
  <c r="I52" i="1"/>
  <c r="J52" i="1"/>
  <c r="H53" i="1"/>
  <c r="I53" i="1"/>
  <c r="J53" i="1"/>
  <c r="H54" i="1"/>
  <c r="I54" i="1"/>
  <c r="J54" i="1"/>
  <c r="H20" i="1" l="1"/>
  <c r="I20" i="1"/>
  <c r="J20" i="1"/>
  <c r="H21" i="1"/>
  <c r="I21" i="1"/>
  <c r="J21" i="1"/>
  <c r="H22" i="1"/>
  <c r="I22" i="1"/>
  <c r="J22" i="1"/>
  <c r="H23" i="1"/>
  <c r="I23" i="1"/>
  <c r="J23" i="1"/>
  <c r="H24" i="1"/>
  <c r="I24" i="1"/>
  <c r="J24" i="1"/>
  <c r="H25" i="1"/>
  <c r="I25" i="1"/>
  <c r="J25" i="1"/>
  <c r="H26" i="1"/>
  <c r="I26" i="1"/>
  <c r="J26" i="1"/>
  <c r="H27" i="1"/>
  <c r="I27" i="1"/>
  <c r="J27" i="1"/>
  <c r="H28" i="1"/>
  <c r="I28" i="1"/>
  <c r="J28" i="1"/>
  <c r="H29" i="1"/>
  <c r="I29" i="1"/>
  <c r="J29" i="1"/>
  <c r="H30" i="1"/>
  <c r="I30" i="1"/>
  <c r="J30" i="1"/>
  <c r="H31" i="1"/>
  <c r="I31" i="1"/>
  <c r="J31" i="1"/>
  <c r="H32" i="1"/>
  <c r="I32" i="1"/>
  <c r="J32" i="1"/>
  <c r="H33" i="1"/>
  <c r="I33" i="1"/>
  <c r="J33" i="1"/>
  <c r="H34" i="1"/>
  <c r="I34" i="1"/>
  <c r="J34" i="1"/>
  <c r="H35" i="1"/>
  <c r="I35" i="1"/>
  <c r="J35" i="1"/>
  <c r="H36" i="1"/>
  <c r="I36" i="1"/>
  <c r="J36" i="1"/>
  <c r="H37" i="1"/>
  <c r="I37" i="1"/>
  <c r="J37" i="1"/>
  <c r="H19" i="1"/>
  <c r="I19" i="1"/>
  <c r="J19" i="1"/>
  <c r="H12" i="1" l="1"/>
  <c r="H13" i="1"/>
  <c r="H14" i="1"/>
  <c r="H15" i="1"/>
  <c r="H16" i="1"/>
  <c r="H17" i="1"/>
  <c r="H18" i="1"/>
  <c r="H11" i="1"/>
  <c r="H10" i="1"/>
  <c r="B55" i="1" l="1"/>
  <c r="I10" i="1" l="1"/>
  <c r="J10" i="1"/>
  <c r="I11" i="1"/>
  <c r="J11" i="1"/>
  <c r="I12" i="1"/>
  <c r="J12" i="1"/>
  <c r="I13" i="1"/>
  <c r="J13" i="1"/>
  <c r="I14" i="1"/>
  <c r="J14" i="1"/>
  <c r="I15" i="1"/>
  <c r="J15" i="1"/>
  <c r="I16" i="1"/>
  <c r="J16" i="1"/>
  <c r="I17" i="1"/>
  <c r="J17" i="1"/>
  <c r="I18" i="1"/>
  <c r="J18" i="1"/>
  <c r="H55" i="1" l="1"/>
</calcChain>
</file>

<file path=xl/sharedStrings.xml><?xml version="1.0" encoding="utf-8"?>
<sst xmlns="http://schemas.openxmlformats.org/spreadsheetml/2006/main" count="162" uniqueCount="98">
  <si>
    <t>Lp</t>
  </si>
  <si>
    <t>Nazwa</t>
  </si>
  <si>
    <t>Cena jednostkowa brutto (PLN)</t>
  </si>
  <si>
    <t>Ilość</t>
  </si>
  <si>
    <t xml:space="preserve">    </t>
  </si>
  <si>
    <t>Nr katalogowy</t>
  </si>
  <si>
    <t>Wartość brutto (PLN)</t>
  </si>
  <si>
    <t>nr katalogowy oferowanego produktu*</t>
  </si>
  <si>
    <t>Producent oferowanego produktu</t>
  </si>
  <si>
    <t>* W przypadku zaproponowania produktu równoważnego lub o innym numerze katalogowym, Wykonawca jest zobowiązany do podania w kol 9 i 10 zamiast wpisanego producenta i numeru katalogowego - producenta i numeru katalogowego oferowanego produktu</t>
  </si>
  <si>
    <t>Producent</t>
  </si>
  <si>
    <t>J.m. / wielkość opakownia</t>
  </si>
  <si>
    <t>Załącznik Nr 2</t>
  </si>
  <si>
    <t>Adres:</t>
  </si>
  <si>
    <t>Nazwa:</t>
  </si>
  <si>
    <t>Nazwa i adres Wykonawcy:</t>
  </si>
  <si>
    <r>
      <t>Opis przedmiotu zamówienia- formularz cenowy na dostawę odczynników laboratoryjnych</t>
    </r>
    <r>
      <rPr>
        <b/>
        <sz val="10"/>
        <color indexed="10"/>
        <rFont val="Arial CE"/>
        <charset val="238"/>
      </rPr>
      <t xml:space="preserve"> </t>
    </r>
    <r>
      <rPr>
        <b/>
        <sz val="10"/>
        <rFont val="Arial CE"/>
        <family val="2"/>
        <charset val="238"/>
      </rPr>
      <t xml:space="preserve">firmy </t>
    </r>
    <r>
      <rPr>
        <b/>
        <sz val="10"/>
        <color rgb="FFFF0000"/>
        <rFont val="Arial CE"/>
        <charset val="238"/>
      </rPr>
      <t xml:space="preserve"> Qiagen  </t>
    </r>
    <r>
      <rPr>
        <b/>
        <sz val="10"/>
        <rFont val="Arial CE"/>
        <family val="2"/>
        <charset val="238"/>
      </rPr>
      <t xml:space="preserve">do celów naukowo-badawczych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</si>
  <si>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 xml:space="preserve">Deparaffinization Solution 16 ml (2 x 8ml) </t>
  </si>
  <si>
    <t>QIAGEN</t>
  </si>
  <si>
    <t>19093</t>
  </si>
  <si>
    <t>Op.</t>
  </si>
  <si>
    <t>MinElute PCR Purification Kit</t>
  </si>
  <si>
    <t>50t.</t>
  </si>
  <si>
    <t xml:space="preserve">QIAquick PCR Purification Kit </t>
  </si>
  <si>
    <t>250 t.</t>
  </si>
  <si>
    <t>QIAquick Gel Extraction Kit</t>
  </si>
  <si>
    <t>QIAamp DNA Blood Mini</t>
  </si>
  <si>
    <t>250t.</t>
  </si>
  <si>
    <t>QIAamp DNA Blood Mini QIAcube kit</t>
  </si>
  <si>
    <t>240t.</t>
  </si>
  <si>
    <t>QIAamp DNA Blood Midi Kit</t>
  </si>
  <si>
    <t>20t.</t>
  </si>
  <si>
    <t>QIAamp DNA  Mini Kit</t>
  </si>
  <si>
    <t>QIAamp DNA Micro Kit</t>
  </si>
  <si>
    <t>56304</t>
  </si>
  <si>
    <t>QIAamp DNA FFPE Tissue Kit</t>
  </si>
  <si>
    <t>56404</t>
  </si>
  <si>
    <t>Dneasy Blood &amp;Tissue Kit</t>
  </si>
  <si>
    <t>DNeasy Blood &amp; Tissue Kit (250)</t>
  </si>
  <si>
    <t>69506</t>
  </si>
  <si>
    <t>RNeasy FFPE Kit</t>
  </si>
  <si>
    <t>Rneasy Micro Kit</t>
  </si>
  <si>
    <t>Rneasy Mini kit</t>
  </si>
  <si>
    <t>RNeasy Mini Kit (250) (Qiagen, USA), Qiagen,  nr kat 74106</t>
  </si>
  <si>
    <t>74106</t>
  </si>
  <si>
    <t>Rneasy Plus Mini Kit</t>
  </si>
  <si>
    <t>Rneasy Fibrous Tissue Mini Kit</t>
  </si>
  <si>
    <t>Rneasy Lipid Tissue Mini Kit</t>
  </si>
  <si>
    <t>Allprotect Tissue reagent</t>
  </si>
  <si>
    <t>100 ml</t>
  </si>
  <si>
    <t>Buffer RLT</t>
  </si>
  <si>
    <t>220ml</t>
  </si>
  <si>
    <t>QIAzol Lysis Reagent</t>
  </si>
  <si>
    <t>79306</t>
  </si>
  <si>
    <t>200 ml</t>
  </si>
  <si>
    <t>QIAshredder (50)</t>
  </si>
  <si>
    <t>79654</t>
  </si>
  <si>
    <t>50 szt</t>
  </si>
  <si>
    <t>AllPrep DNA/RNA FFPE Kit (50)</t>
  </si>
  <si>
    <t xml:space="preserve"> 80234</t>
  </si>
  <si>
    <t>Kit</t>
  </si>
  <si>
    <t>Taq PCR core Kit</t>
  </si>
  <si>
    <t>1000t.</t>
  </si>
  <si>
    <t>PCR Taq Master Mix Kit</t>
  </si>
  <si>
    <t>250t</t>
  </si>
  <si>
    <t>QuantiTect SYBR Green PCR Kit</t>
  </si>
  <si>
    <t>200t.</t>
  </si>
  <si>
    <t>QuantiTect Reverse Transcription Kit</t>
  </si>
  <si>
    <t>205311</t>
  </si>
  <si>
    <t>50x20ul</t>
  </si>
  <si>
    <t xml:space="preserve">Qiagen multiplex PCR kit </t>
  </si>
  <si>
    <t>206143</t>
  </si>
  <si>
    <t>100t.</t>
  </si>
  <si>
    <t>miRNeasy Mini Kit (50)</t>
  </si>
  <si>
    <t>217004</t>
  </si>
  <si>
    <t>miRNeasy Serum/Plasma Kit (50)</t>
  </si>
  <si>
    <t>Qiagen</t>
  </si>
  <si>
    <t>50 oznaczeń w zestawie</t>
  </si>
  <si>
    <t xml:space="preserve">miRNeasy Serum/Plasma Advanced Kit </t>
  </si>
  <si>
    <t>50 t.</t>
  </si>
  <si>
    <t>miRNeasy FFPE Kit (50)</t>
  </si>
  <si>
    <t>217504</t>
  </si>
  <si>
    <t>miScript SYBR Green PCR Kit</t>
  </si>
  <si>
    <t>AllPrep DNA/RNA Micro Kit</t>
  </si>
  <si>
    <t>50 rxns</t>
  </si>
  <si>
    <t>miRCURY LNA SYBR Green PCR Kit (200)</t>
  </si>
  <si>
    <t>200rxns</t>
  </si>
  <si>
    <t>miRCURY LNA miRNA Custom PCR Assay</t>
  </si>
  <si>
    <t>miScript miRNA Mimic</t>
  </si>
  <si>
    <t>miScript miRNA Inhibitor</t>
  </si>
  <si>
    <t>Negative Control siRNA (5 nmol)</t>
  </si>
  <si>
    <t>FlexiTube siRNA (5 nmol)</t>
  </si>
  <si>
    <t>miRCURY LNA RT kit</t>
  </si>
  <si>
    <t>miRCURY Ina Sybr Green PCR Kit</t>
  </si>
  <si>
    <t>600rxns</t>
  </si>
  <si>
    <t>Część 24</t>
  </si>
  <si>
    <t>………………………………………………..</t>
  </si>
  <si>
    <t>(podpis Wykonawcy)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</si>
</sst>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13" x14ac:knownFonts="1">
    <font>
      <sz val="10"/>
      <name val="Arial CE"/>
      <charset val="238"/>
    </font>
    <font>
      <sz val="10"/>
      <name val="Arial CE"/>
      <charset val="238"/>
    </font>
    <font>
      <sz val="8"/>
      <name val="Arial CE"/>
      <family val="2"/>
      <charset val="238"/>
    </font>
    <font>
      <b/>
      <sz val="10"/>
      <name val="Arial CE"/>
      <family val="2"/>
      <charset val="238"/>
    </font>
    <font>
      <b/>
      <sz val="10"/>
      <name val="Arial CE"/>
      <charset val="238"/>
    </font>
    <font>
      <b/>
      <sz val="8"/>
      <name val="Arial CE"/>
      <family val="2"/>
      <charset val="238"/>
    </font>
    <font>
      <b/>
      <sz val="10"/>
      <color indexed="10"/>
      <name val="Arial CE"/>
      <charset val="238"/>
    </font>
    <font>
      <b/>
      <sz val="10"/>
      <color rgb="FFFF0000"/>
      <name val="Arial CE"/>
      <charset val="238"/>
    </font>
    <font>
      <sz val="8"/>
      <color rgb="FFFF0000"/>
      <name val="Arial CE"/>
      <family val="2"/>
      <charset val="238"/>
    </font>
    <font>
      <b/>
      <sz val="11"/>
      <name val="Arial CE"/>
      <charset val="238"/>
    </font>
    <font>
      <sz val="10"/>
      <color theme="1"/>
      <name val="Arial CE"/>
      <charset val="238"/>
    </font>
    <font>
      <b/>
      <sz val="10"/>
      <color indexed="10"/>
      <name val="Arial CE"/>
      <family val="2"/>
      <charset val="238"/>
    </font>
    <font>
      <sz val="10"/>
      <name val="Arial CE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59999389629810485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1" fontId="5" fillId="0" borderId="1" xfId="0" applyNumberFormat="1" applyFont="1" applyBorder="1" applyAlignment="1">
      <alignment horizontal="center"/>
    </xf>
    <xf numFmtId="0" fontId="4" fillId="0" borderId="0" xfId="0" applyFont="1"/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0" fontId="2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vertical="center" wrapText="1" readingOrder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Border="1"/>
    <xf numFmtId="0" fontId="9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10" fillId="4" borderId="3" xfId="0" applyFont="1" applyFill="1" applyBorder="1"/>
    <xf numFmtId="0" fontId="10" fillId="4" borderId="3" xfId="0" applyFont="1" applyFill="1" applyBorder="1" applyAlignment="1">
      <alignment wrapText="1"/>
    </xf>
    <xf numFmtId="0" fontId="10" fillId="4" borderId="3" xfId="0" applyFont="1" applyFill="1" applyBorder="1" applyAlignment="1">
      <alignment horizontal="center"/>
    </xf>
    <xf numFmtId="0" fontId="10" fillId="4" borderId="3" xfId="0" applyFont="1" applyFill="1" applyBorder="1" applyAlignment="1">
      <alignment horizontal="center" wrapText="1"/>
    </xf>
    <xf numFmtId="44" fontId="10" fillId="4" borderId="3" xfId="1" applyNumberFormat="1" applyFont="1" applyFill="1" applyBorder="1"/>
    <xf numFmtId="0" fontId="10" fillId="3" borderId="3" xfId="0" applyFont="1" applyFill="1" applyBorder="1"/>
    <xf numFmtId="0" fontId="10" fillId="3" borderId="3" xfId="0" applyFont="1" applyFill="1" applyBorder="1" applyAlignment="1">
      <alignment wrapText="1"/>
    </xf>
    <xf numFmtId="0" fontId="10" fillId="3" borderId="3" xfId="0" applyFont="1" applyFill="1" applyBorder="1" applyAlignment="1">
      <alignment horizontal="center"/>
    </xf>
    <xf numFmtId="0" fontId="10" fillId="3" borderId="3" xfId="0" applyFont="1" applyFill="1" applyBorder="1" applyAlignment="1">
      <alignment horizontal="center" wrapText="1"/>
    </xf>
    <xf numFmtId="44" fontId="10" fillId="3" borderId="3" xfId="1" applyNumberFormat="1" applyFont="1" applyFill="1" applyBorder="1"/>
    <xf numFmtId="1" fontId="11" fillId="2" borderId="3" xfId="0" applyNumberFormat="1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center"/>
    </xf>
    <xf numFmtId="0" fontId="12" fillId="0" borderId="0" xfId="0" applyFont="1"/>
    <xf numFmtId="0" fontId="10" fillId="5" borderId="3" xfId="0" applyFont="1" applyFill="1" applyBorder="1" applyAlignment="1">
      <alignment horizontal="center"/>
    </xf>
    <xf numFmtId="0" fontId="0" fillId="0" borderId="5" xfId="0" applyBorder="1"/>
    <xf numFmtId="44" fontId="3" fillId="0" borderId="6" xfId="0" applyNumberFormat="1" applyFont="1" applyBorder="1"/>
    <xf numFmtId="0" fontId="10" fillId="5" borderId="3" xfId="0" applyFont="1" applyFill="1" applyBorder="1" applyAlignment="1">
      <alignment horizontal="center" wrapText="1"/>
    </xf>
    <xf numFmtId="0" fontId="3" fillId="0" borderId="1" xfId="0" applyNumberFormat="1" applyFont="1" applyBorder="1" applyAlignment="1">
      <alignment wrapText="1"/>
    </xf>
    <xf numFmtId="0" fontId="3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</cellXfs>
  <cellStyles count="2">
    <cellStyle name="Normalny" xfId="0" builtinId="0"/>
    <cellStyle name="Walutowy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62"/>
  <sheetViews>
    <sheetView tabSelected="1" zoomScaleNormal="100" zoomScaleSheetLayoutView="85" workbookViewId="0">
      <selection activeCell="G10" sqref="G10"/>
    </sheetView>
  </sheetViews>
  <sheetFormatPr defaultRowHeight="11.25" x14ac:dyDescent="0.2"/>
  <cols>
    <col min="1" max="1" width="4.42578125" style="2" customWidth="1"/>
    <col min="2" max="2" width="37.5703125" style="1" customWidth="1"/>
    <col min="3" max="3" width="14.7109375" style="1" customWidth="1"/>
    <col min="4" max="4" width="21.28515625" style="1" customWidth="1"/>
    <col min="5" max="5" width="12.85546875" style="2" customWidth="1"/>
    <col min="6" max="6" width="6.140625" style="1" customWidth="1"/>
    <col min="7" max="7" width="14.140625" style="1" customWidth="1"/>
    <col min="8" max="8" width="13.42578125" style="1" customWidth="1"/>
    <col min="9" max="9" width="14.7109375" style="1" customWidth="1"/>
    <col min="10" max="10" width="14.5703125" style="1" customWidth="1"/>
    <col min="11" max="16384" width="9.140625" style="1"/>
  </cols>
  <sheetData>
    <row r="2" spans="1:10" ht="15" x14ac:dyDescent="0.25">
      <c r="B2" s="17" t="s">
        <v>15</v>
      </c>
      <c r="C2" s="16"/>
      <c r="D2" s="16"/>
    </row>
    <row r="3" spans="1:10" s="14" customFormat="1" ht="12.75" x14ac:dyDescent="0.2">
      <c r="A3" s="15"/>
      <c r="B3" s="18" t="s">
        <v>14</v>
      </c>
      <c r="C3" s="16"/>
      <c r="D3" s="16"/>
      <c r="E3" s="15"/>
    </row>
    <row r="4" spans="1:10" s="14" customFormat="1" ht="12.75" x14ac:dyDescent="0.2">
      <c r="A4" s="15"/>
      <c r="B4" s="18" t="s">
        <v>13</v>
      </c>
      <c r="C4" s="16"/>
      <c r="D4" s="16"/>
      <c r="E4" s="15"/>
    </row>
    <row r="5" spans="1:10" ht="25.5" customHeight="1" x14ac:dyDescent="0.2">
      <c r="F5" s="6" t="s">
        <v>95</v>
      </c>
      <c r="H5" s="1" t="s">
        <v>12</v>
      </c>
    </row>
    <row r="6" spans="1:10" ht="12.75" x14ac:dyDescent="0.2">
      <c r="A6" s="38" t="s">
        <v>16</v>
      </c>
      <c r="B6" s="38"/>
      <c r="C6" s="38"/>
      <c r="D6" s="38"/>
      <c r="E6" s="38"/>
      <c r="F6" s="38"/>
      <c r="G6" s="38"/>
      <c r="H6" s="38"/>
      <c r="I6" s="12"/>
      <c r="J6" s="3"/>
    </row>
    <row r="7" spans="1:10" ht="36.75" customHeight="1" x14ac:dyDescent="0.2">
      <c r="A7" s="39"/>
      <c r="B7" s="39"/>
      <c r="C7" s="39"/>
      <c r="D7" s="39"/>
      <c r="E7" s="39"/>
      <c r="F7" s="39"/>
      <c r="G7" s="39"/>
      <c r="H7" s="39"/>
      <c r="I7" s="13"/>
      <c r="J7" s="4"/>
    </row>
    <row r="8" spans="1:10" x14ac:dyDescent="0.2">
      <c r="A8" s="5"/>
      <c r="B8" s="5">
        <v>2</v>
      </c>
      <c r="C8" s="5">
        <v>3</v>
      </c>
      <c r="D8" s="5">
        <v>4</v>
      </c>
      <c r="E8" s="5">
        <v>5</v>
      </c>
      <c r="F8" s="5">
        <v>6</v>
      </c>
      <c r="G8" s="5">
        <v>7</v>
      </c>
      <c r="H8" s="5">
        <v>8</v>
      </c>
      <c r="I8" s="5">
        <v>9</v>
      </c>
      <c r="J8" s="5">
        <v>10</v>
      </c>
    </row>
    <row r="9" spans="1:10" ht="44.25" customHeight="1" x14ac:dyDescent="0.2">
      <c r="A9" s="29" t="s">
        <v>0</v>
      </c>
      <c r="B9" s="29" t="s">
        <v>1</v>
      </c>
      <c r="C9" s="29" t="s">
        <v>10</v>
      </c>
      <c r="D9" s="29" t="s">
        <v>5</v>
      </c>
      <c r="E9" s="29" t="s">
        <v>11</v>
      </c>
      <c r="F9" s="29" t="s">
        <v>3</v>
      </c>
      <c r="G9" s="29" t="s">
        <v>2</v>
      </c>
      <c r="H9" s="30" t="s">
        <v>6</v>
      </c>
      <c r="I9" s="30" t="s">
        <v>8</v>
      </c>
      <c r="J9" s="30" t="s">
        <v>7</v>
      </c>
    </row>
    <row r="10" spans="1:10" ht="12.75" x14ac:dyDescent="0.2">
      <c r="A10" s="21">
        <v>1</v>
      </c>
      <c r="B10" s="20" t="s">
        <v>17</v>
      </c>
      <c r="C10" s="22" t="s">
        <v>18</v>
      </c>
      <c r="D10" s="21" t="s">
        <v>19</v>
      </c>
      <c r="E10" s="22" t="s">
        <v>20</v>
      </c>
      <c r="F10" s="19">
        <v>4</v>
      </c>
      <c r="G10" s="23">
        <v>0</v>
      </c>
      <c r="H10" s="23">
        <f t="shared" ref="H10:H54" si="0">F10*G10</f>
        <v>0</v>
      </c>
      <c r="I10" s="22" t="str">
        <f t="shared" ref="I10:I37" si="1">C10</f>
        <v>QIAGEN</v>
      </c>
      <c r="J10" s="21" t="str">
        <f t="shared" ref="J10:J37" si="2">D10</f>
        <v>19093</v>
      </c>
    </row>
    <row r="11" spans="1:10" ht="12.75" x14ac:dyDescent="0.2">
      <c r="A11" s="26">
        <v>2</v>
      </c>
      <c r="B11" s="25" t="s">
        <v>21</v>
      </c>
      <c r="C11" s="27" t="s">
        <v>18</v>
      </c>
      <c r="D11" s="26">
        <v>28004</v>
      </c>
      <c r="E11" s="27" t="s">
        <v>22</v>
      </c>
      <c r="F11" s="24">
        <v>1</v>
      </c>
      <c r="G11" s="28">
        <v>0</v>
      </c>
      <c r="H11" s="28">
        <f t="shared" si="0"/>
        <v>0</v>
      </c>
      <c r="I11" s="36" t="str">
        <f t="shared" si="1"/>
        <v>QIAGEN</v>
      </c>
      <c r="J11" s="33">
        <f t="shared" si="2"/>
        <v>28004</v>
      </c>
    </row>
    <row r="12" spans="1:10" ht="12.75" x14ac:dyDescent="0.2">
      <c r="A12" s="21">
        <v>3</v>
      </c>
      <c r="B12" s="20" t="s">
        <v>23</v>
      </c>
      <c r="C12" s="22" t="s">
        <v>18</v>
      </c>
      <c r="D12" s="21">
        <v>28104</v>
      </c>
      <c r="E12" s="22" t="s">
        <v>22</v>
      </c>
      <c r="F12" s="19">
        <v>1</v>
      </c>
      <c r="G12" s="23">
        <v>0</v>
      </c>
      <c r="H12" s="23">
        <f t="shared" si="0"/>
        <v>0</v>
      </c>
      <c r="I12" s="22" t="str">
        <f t="shared" si="1"/>
        <v>QIAGEN</v>
      </c>
      <c r="J12" s="21">
        <f t="shared" si="2"/>
        <v>28104</v>
      </c>
    </row>
    <row r="13" spans="1:10" ht="12.75" x14ac:dyDescent="0.2">
      <c r="A13" s="26">
        <v>4</v>
      </c>
      <c r="B13" s="25" t="s">
        <v>23</v>
      </c>
      <c r="C13" s="27" t="s">
        <v>18</v>
      </c>
      <c r="D13" s="26">
        <v>28106</v>
      </c>
      <c r="E13" s="27" t="s">
        <v>24</v>
      </c>
      <c r="F13" s="24">
        <v>1</v>
      </c>
      <c r="G13" s="28">
        <v>0</v>
      </c>
      <c r="H13" s="28">
        <f t="shared" si="0"/>
        <v>0</v>
      </c>
      <c r="I13" s="36" t="str">
        <f t="shared" si="1"/>
        <v>QIAGEN</v>
      </c>
      <c r="J13" s="33">
        <f t="shared" si="2"/>
        <v>28106</v>
      </c>
    </row>
    <row r="14" spans="1:10" ht="12.75" x14ac:dyDescent="0.2">
      <c r="A14" s="21">
        <v>5</v>
      </c>
      <c r="B14" s="20" t="s">
        <v>25</v>
      </c>
      <c r="C14" s="22" t="s">
        <v>18</v>
      </c>
      <c r="D14" s="21">
        <v>28704</v>
      </c>
      <c r="E14" s="22" t="s">
        <v>22</v>
      </c>
      <c r="F14" s="19">
        <v>1</v>
      </c>
      <c r="G14" s="23">
        <v>0</v>
      </c>
      <c r="H14" s="23">
        <f t="shared" si="0"/>
        <v>0</v>
      </c>
      <c r="I14" s="22" t="str">
        <f t="shared" si="1"/>
        <v>QIAGEN</v>
      </c>
      <c r="J14" s="21">
        <f t="shared" si="2"/>
        <v>28704</v>
      </c>
    </row>
    <row r="15" spans="1:10" ht="12.75" x14ac:dyDescent="0.2">
      <c r="A15" s="26">
        <v>6</v>
      </c>
      <c r="B15" s="25" t="s">
        <v>26</v>
      </c>
      <c r="C15" s="27" t="s">
        <v>18</v>
      </c>
      <c r="D15" s="26">
        <v>51104</v>
      </c>
      <c r="E15" s="27" t="s">
        <v>22</v>
      </c>
      <c r="F15" s="24">
        <v>5</v>
      </c>
      <c r="G15" s="28">
        <v>0</v>
      </c>
      <c r="H15" s="28">
        <f t="shared" si="0"/>
        <v>0</v>
      </c>
      <c r="I15" s="36" t="str">
        <f t="shared" si="1"/>
        <v>QIAGEN</v>
      </c>
      <c r="J15" s="33">
        <f t="shared" si="2"/>
        <v>51104</v>
      </c>
    </row>
    <row r="16" spans="1:10" ht="12.75" x14ac:dyDescent="0.2">
      <c r="A16" s="21">
        <v>7</v>
      </c>
      <c r="B16" s="20" t="s">
        <v>26</v>
      </c>
      <c r="C16" s="22" t="s">
        <v>18</v>
      </c>
      <c r="D16" s="21">
        <v>51106</v>
      </c>
      <c r="E16" s="22" t="s">
        <v>27</v>
      </c>
      <c r="F16" s="19">
        <v>1</v>
      </c>
      <c r="G16" s="23">
        <v>0</v>
      </c>
      <c r="H16" s="23">
        <f t="shared" si="0"/>
        <v>0</v>
      </c>
      <c r="I16" s="22" t="str">
        <f t="shared" si="1"/>
        <v>QIAGEN</v>
      </c>
      <c r="J16" s="21">
        <f t="shared" si="2"/>
        <v>51106</v>
      </c>
    </row>
    <row r="17" spans="1:10" ht="12.75" x14ac:dyDescent="0.2">
      <c r="A17" s="26">
        <v>8</v>
      </c>
      <c r="B17" s="25" t="s">
        <v>28</v>
      </c>
      <c r="C17" s="27" t="s">
        <v>18</v>
      </c>
      <c r="D17" s="26">
        <v>51126</v>
      </c>
      <c r="E17" s="27" t="s">
        <v>29</v>
      </c>
      <c r="F17" s="24">
        <v>1</v>
      </c>
      <c r="G17" s="28">
        <v>0</v>
      </c>
      <c r="H17" s="28">
        <f t="shared" si="0"/>
        <v>0</v>
      </c>
      <c r="I17" s="36" t="str">
        <f t="shared" si="1"/>
        <v>QIAGEN</v>
      </c>
      <c r="J17" s="33">
        <f t="shared" si="2"/>
        <v>51126</v>
      </c>
    </row>
    <row r="18" spans="1:10" ht="12.75" x14ac:dyDescent="0.2">
      <c r="A18" s="21">
        <v>9</v>
      </c>
      <c r="B18" s="20" t="s">
        <v>30</v>
      </c>
      <c r="C18" s="22" t="s">
        <v>18</v>
      </c>
      <c r="D18" s="21">
        <v>51183</v>
      </c>
      <c r="E18" s="22" t="s">
        <v>31</v>
      </c>
      <c r="F18" s="19">
        <v>1</v>
      </c>
      <c r="G18" s="23">
        <v>0</v>
      </c>
      <c r="H18" s="23">
        <f t="shared" si="0"/>
        <v>0</v>
      </c>
      <c r="I18" s="22" t="str">
        <f t="shared" si="1"/>
        <v>QIAGEN</v>
      </c>
      <c r="J18" s="21">
        <f t="shared" si="2"/>
        <v>51183</v>
      </c>
    </row>
    <row r="19" spans="1:10" ht="12.75" x14ac:dyDescent="0.2">
      <c r="A19" s="26">
        <v>10</v>
      </c>
      <c r="B19" s="25" t="s">
        <v>32</v>
      </c>
      <c r="C19" s="27" t="s">
        <v>18</v>
      </c>
      <c r="D19" s="26">
        <v>51304</v>
      </c>
      <c r="E19" s="27" t="s">
        <v>22</v>
      </c>
      <c r="F19" s="24">
        <v>5</v>
      </c>
      <c r="G19" s="28">
        <v>0</v>
      </c>
      <c r="H19" s="28">
        <f t="shared" si="0"/>
        <v>0</v>
      </c>
      <c r="I19" s="36" t="str">
        <f t="shared" si="1"/>
        <v>QIAGEN</v>
      </c>
      <c r="J19" s="33">
        <f t="shared" si="2"/>
        <v>51304</v>
      </c>
    </row>
    <row r="20" spans="1:10" s="14" customFormat="1" ht="12.75" x14ac:dyDescent="0.2">
      <c r="A20" s="21">
        <v>11</v>
      </c>
      <c r="B20" s="20" t="s">
        <v>33</v>
      </c>
      <c r="C20" s="22" t="s">
        <v>18</v>
      </c>
      <c r="D20" s="21" t="s">
        <v>34</v>
      </c>
      <c r="E20" s="22" t="s">
        <v>22</v>
      </c>
      <c r="F20" s="19">
        <v>1</v>
      </c>
      <c r="G20" s="23">
        <v>0</v>
      </c>
      <c r="H20" s="23">
        <f t="shared" si="0"/>
        <v>0</v>
      </c>
      <c r="I20" s="22" t="str">
        <f t="shared" si="1"/>
        <v>QIAGEN</v>
      </c>
      <c r="J20" s="21" t="str">
        <f t="shared" si="2"/>
        <v>56304</v>
      </c>
    </row>
    <row r="21" spans="1:10" s="14" customFormat="1" ht="12.75" x14ac:dyDescent="0.2">
      <c r="A21" s="26">
        <v>12</v>
      </c>
      <c r="B21" s="25" t="s">
        <v>35</v>
      </c>
      <c r="C21" s="27" t="s">
        <v>18</v>
      </c>
      <c r="D21" s="26" t="s">
        <v>36</v>
      </c>
      <c r="E21" s="27" t="s">
        <v>22</v>
      </c>
      <c r="F21" s="24">
        <v>2</v>
      </c>
      <c r="G21" s="28">
        <v>0</v>
      </c>
      <c r="H21" s="28">
        <f t="shared" si="0"/>
        <v>0</v>
      </c>
      <c r="I21" s="36" t="str">
        <f t="shared" si="1"/>
        <v>QIAGEN</v>
      </c>
      <c r="J21" s="33" t="str">
        <f t="shared" si="2"/>
        <v>56404</v>
      </c>
    </row>
    <row r="22" spans="1:10" s="14" customFormat="1" ht="12.75" x14ac:dyDescent="0.2">
      <c r="A22" s="21">
        <v>13</v>
      </c>
      <c r="B22" s="20" t="s">
        <v>37</v>
      </c>
      <c r="C22" s="22" t="s">
        <v>18</v>
      </c>
      <c r="D22" s="21">
        <v>69504</v>
      </c>
      <c r="E22" s="22" t="s">
        <v>22</v>
      </c>
      <c r="F22" s="19">
        <v>6</v>
      </c>
      <c r="G22" s="23">
        <v>0</v>
      </c>
      <c r="H22" s="23">
        <f t="shared" si="0"/>
        <v>0</v>
      </c>
      <c r="I22" s="22" t="str">
        <f t="shared" si="1"/>
        <v>QIAGEN</v>
      </c>
      <c r="J22" s="21">
        <f t="shared" si="2"/>
        <v>69504</v>
      </c>
    </row>
    <row r="23" spans="1:10" s="14" customFormat="1" ht="12.75" x14ac:dyDescent="0.2">
      <c r="A23" s="26">
        <v>14</v>
      </c>
      <c r="B23" s="25" t="s">
        <v>38</v>
      </c>
      <c r="C23" s="27" t="s">
        <v>18</v>
      </c>
      <c r="D23" s="26" t="s">
        <v>39</v>
      </c>
      <c r="E23" s="27" t="s">
        <v>27</v>
      </c>
      <c r="F23" s="24">
        <v>1</v>
      </c>
      <c r="G23" s="28">
        <v>0</v>
      </c>
      <c r="H23" s="28">
        <f t="shared" si="0"/>
        <v>0</v>
      </c>
      <c r="I23" s="36" t="str">
        <f t="shared" si="1"/>
        <v>QIAGEN</v>
      </c>
      <c r="J23" s="33" t="str">
        <f t="shared" si="2"/>
        <v>69506</v>
      </c>
    </row>
    <row r="24" spans="1:10" s="14" customFormat="1" ht="12.75" x14ac:dyDescent="0.2">
      <c r="A24" s="21">
        <v>15</v>
      </c>
      <c r="B24" s="20" t="s">
        <v>40</v>
      </c>
      <c r="C24" s="22" t="s">
        <v>18</v>
      </c>
      <c r="D24" s="21">
        <v>73504</v>
      </c>
      <c r="E24" s="22" t="s">
        <v>22</v>
      </c>
      <c r="F24" s="19">
        <v>1</v>
      </c>
      <c r="G24" s="23">
        <v>0</v>
      </c>
      <c r="H24" s="23">
        <f t="shared" si="0"/>
        <v>0</v>
      </c>
      <c r="I24" s="22" t="str">
        <f t="shared" si="1"/>
        <v>QIAGEN</v>
      </c>
      <c r="J24" s="21">
        <f t="shared" si="2"/>
        <v>73504</v>
      </c>
    </row>
    <row r="25" spans="1:10" s="14" customFormat="1" ht="12.75" x14ac:dyDescent="0.2">
      <c r="A25" s="26">
        <v>16</v>
      </c>
      <c r="B25" s="25" t="s">
        <v>41</v>
      </c>
      <c r="C25" s="27" t="s">
        <v>18</v>
      </c>
      <c r="D25" s="26">
        <v>74004</v>
      </c>
      <c r="E25" s="27" t="s">
        <v>22</v>
      </c>
      <c r="F25" s="24">
        <v>2</v>
      </c>
      <c r="G25" s="28">
        <v>0</v>
      </c>
      <c r="H25" s="28">
        <f t="shared" si="0"/>
        <v>0</v>
      </c>
      <c r="I25" s="36" t="str">
        <f t="shared" si="1"/>
        <v>QIAGEN</v>
      </c>
      <c r="J25" s="33">
        <f t="shared" si="2"/>
        <v>74004</v>
      </c>
    </row>
    <row r="26" spans="1:10" s="14" customFormat="1" ht="12.75" x14ac:dyDescent="0.2">
      <c r="A26" s="21">
        <v>17</v>
      </c>
      <c r="B26" s="20" t="s">
        <v>42</v>
      </c>
      <c r="C26" s="22" t="s">
        <v>18</v>
      </c>
      <c r="D26" s="21">
        <v>74104</v>
      </c>
      <c r="E26" s="22" t="s">
        <v>22</v>
      </c>
      <c r="F26" s="19">
        <v>2</v>
      </c>
      <c r="G26" s="23">
        <v>0</v>
      </c>
      <c r="H26" s="23">
        <f t="shared" si="0"/>
        <v>0</v>
      </c>
      <c r="I26" s="22" t="str">
        <f t="shared" si="1"/>
        <v>QIAGEN</v>
      </c>
      <c r="J26" s="21">
        <f t="shared" si="2"/>
        <v>74104</v>
      </c>
    </row>
    <row r="27" spans="1:10" s="14" customFormat="1" ht="25.5" x14ac:dyDescent="0.2">
      <c r="A27" s="26">
        <v>18</v>
      </c>
      <c r="B27" s="25" t="s">
        <v>43</v>
      </c>
      <c r="C27" s="27" t="s">
        <v>18</v>
      </c>
      <c r="D27" s="26" t="s">
        <v>44</v>
      </c>
      <c r="E27" s="27" t="s">
        <v>24</v>
      </c>
      <c r="F27" s="24">
        <v>1</v>
      </c>
      <c r="G27" s="28">
        <v>0</v>
      </c>
      <c r="H27" s="28">
        <f t="shared" si="0"/>
        <v>0</v>
      </c>
      <c r="I27" s="36" t="str">
        <f t="shared" si="1"/>
        <v>QIAGEN</v>
      </c>
      <c r="J27" s="33" t="str">
        <f t="shared" si="2"/>
        <v>74106</v>
      </c>
    </row>
    <row r="28" spans="1:10" s="14" customFormat="1" ht="12.75" x14ac:dyDescent="0.2">
      <c r="A28" s="21">
        <v>19</v>
      </c>
      <c r="B28" s="20" t="s">
        <v>45</v>
      </c>
      <c r="C28" s="22" t="s">
        <v>18</v>
      </c>
      <c r="D28" s="21">
        <v>74134</v>
      </c>
      <c r="E28" s="22" t="s">
        <v>22</v>
      </c>
      <c r="F28" s="19">
        <v>1</v>
      </c>
      <c r="G28" s="23">
        <v>0</v>
      </c>
      <c r="H28" s="23">
        <f t="shared" si="0"/>
        <v>0</v>
      </c>
      <c r="I28" s="22" t="str">
        <f t="shared" si="1"/>
        <v>QIAGEN</v>
      </c>
      <c r="J28" s="21">
        <f t="shared" si="2"/>
        <v>74134</v>
      </c>
    </row>
    <row r="29" spans="1:10" s="14" customFormat="1" ht="12.75" x14ac:dyDescent="0.2">
      <c r="A29" s="26">
        <v>20</v>
      </c>
      <c r="B29" s="25" t="s">
        <v>46</v>
      </c>
      <c r="C29" s="27" t="s">
        <v>18</v>
      </c>
      <c r="D29" s="26">
        <v>74704</v>
      </c>
      <c r="E29" s="27" t="s">
        <v>22</v>
      </c>
      <c r="F29" s="24">
        <v>1</v>
      </c>
      <c r="G29" s="28">
        <v>0</v>
      </c>
      <c r="H29" s="28">
        <f t="shared" si="0"/>
        <v>0</v>
      </c>
      <c r="I29" s="36" t="str">
        <f t="shared" si="1"/>
        <v>QIAGEN</v>
      </c>
      <c r="J29" s="33">
        <f t="shared" si="2"/>
        <v>74704</v>
      </c>
    </row>
    <row r="30" spans="1:10" s="14" customFormat="1" ht="12.75" x14ac:dyDescent="0.2">
      <c r="A30" s="21">
        <v>21</v>
      </c>
      <c r="B30" s="20" t="s">
        <v>47</v>
      </c>
      <c r="C30" s="22" t="s">
        <v>18</v>
      </c>
      <c r="D30" s="21">
        <v>74804</v>
      </c>
      <c r="E30" s="22" t="s">
        <v>22</v>
      </c>
      <c r="F30" s="19">
        <v>1</v>
      </c>
      <c r="G30" s="23">
        <v>0</v>
      </c>
      <c r="H30" s="23">
        <f t="shared" si="0"/>
        <v>0</v>
      </c>
      <c r="I30" s="22" t="str">
        <f t="shared" si="1"/>
        <v>QIAGEN</v>
      </c>
      <c r="J30" s="21">
        <f t="shared" si="2"/>
        <v>74804</v>
      </c>
    </row>
    <row r="31" spans="1:10" s="14" customFormat="1" ht="12.75" x14ac:dyDescent="0.2">
      <c r="A31" s="26">
        <v>22</v>
      </c>
      <c r="B31" s="25" t="s">
        <v>48</v>
      </c>
      <c r="C31" s="27" t="s">
        <v>18</v>
      </c>
      <c r="D31" s="26">
        <v>76405</v>
      </c>
      <c r="E31" s="27" t="s">
        <v>49</v>
      </c>
      <c r="F31" s="24">
        <v>1</v>
      </c>
      <c r="G31" s="28">
        <v>0</v>
      </c>
      <c r="H31" s="28">
        <f t="shared" si="0"/>
        <v>0</v>
      </c>
      <c r="I31" s="36" t="str">
        <f t="shared" si="1"/>
        <v>QIAGEN</v>
      </c>
      <c r="J31" s="33">
        <f t="shared" si="2"/>
        <v>76405</v>
      </c>
    </row>
    <row r="32" spans="1:10" s="14" customFormat="1" ht="12.75" x14ac:dyDescent="0.2">
      <c r="A32" s="21">
        <v>23</v>
      </c>
      <c r="B32" s="20" t="s">
        <v>50</v>
      </c>
      <c r="C32" s="22" t="s">
        <v>18</v>
      </c>
      <c r="D32" s="21">
        <v>79216</v>
      </c>
      <c r="E32" s="22" t="s">
        <v>51</v>
      </c>
      <c r="F32" s="19">
        <v>1</v>
      </c>
      <c r="G32" s="23">
        <v>0</v>
      </c>
      <c r="H32" s="23">
        <f t="shared" si="0"/>
        <v>0</v>
      </c>
      <c r="I32" s="22" t="str">
        <f t="shared" si="1"/>
        <v>QIAGEN</v>
      </c>
      <c r="J32" s="21">
        <f t="shared" si="2"/>
        <v>79216</v>
      </c>
    </row>
    <row r="33" spans="1:10" s="14" customFormat="1" ht="12.75" x14ac:dyDescent="0.2">
      <c r="A33" s="26">
        <v>24</v>
      </c>
      <c r="B33" s="25" t="s">
        <v>52</v>
      </c>
      <c r="C33" s="27" t="s">
        <v>18</v>
      </c>
      <c r="D33" s="26" t="s">
        <v>53</v>
      </c>
      <c r="E33" s="27" t="s">
        <v>54</v>
      </c>
      <c r="F33" s="24">
        <v>1</v>
      </c>
      <c r="G33" s="28">
        <v>0</v>
      </c>
      <c r="H33" s="28">
        <f t="shared" si="0"/>
        <v>0</v>
      </c>
      <c r="I33" s="36" t="str">
        <f t="shared" si="1"/>
        <v>QIAGEN</v>
      </c>
      <c r="J33" s="33" t="str">
        <f t="shared" si="2"/>
        <v>79306</v>
      </c>
    </row>
    <row r="34" spans="1:10" s="14" customFormat="1" ht="12.75" x14ac:dyDescent="0.2">
      <c r="A34" s="21">
        <v>25</v>
      </c>
      <c r="B34" s="20" t="s">
        <v>55</v>
      </c>
      <c r="C34" s="22" t="s">
        <v>18</v>
      </c>
      <c r="D34" s="21" t="s">
        <v>56</v>
      </c>
      <c r="E34" s="22" t="s">
        <v>57</v>
      </c>
      <c r="F34" s="19">
        <v>1</v>
      </c>
      <c r="G34" s="23">
        <v>0</v>
      </c>
      <c r="H34" s="23">
        <f t="shared" si="0"/>
        <v>0</v>
      </c>
      <c r="I34" s="22" t="str">
        <f t="shared" si="1"/>
        <v>QIAGEN</v>
      </c>
      <c r="J34" s="21" t="str">
        <f t="shared" si="2"/>
        <v>79654</v>
      </c>
    </row>
    <row r="35" spans="1:10" s="14" customFormat="1" ht="12.75" x14ac:dyDescent="0.2">
      <c r="A35" s="26">
        <v>26</v>
      </c>
      <c r="B35" s="25" t="s">
        <v>58</v>
      </c>
      <c r="C35" s="27" t="s">
        <v>18</v>
      </c>
      <c r="D35" s="26" t="s">
        <v>59</v>
      </c>
      <c r="E35" s="27" t="s">
        <v>60</v>
      </c>
      <c r="F35" s="24">
        <v>1</v>
      </c>
      <c r="G35" s="28">
        <v>0</v>
      </c>
      <c r="H35" s="28">
        <f t="shared" si="0"/>
        <v>0</v>
      </c>
      <c r="I35" s="36" t="str">
        <f t="shared" si="1"/>
        <v>QIAGEN</v>
      </c>
      <c r="J35" s="33" t="str">
        <f t="shared" si="2"/>
        <v xml:space="preserve"> 80234</v>
      </c>
    </row>
    <row r="36" spans="1:10" s="14" customFormat="1" ht="12.75" x14ac:dyDescent="0.2">
      <c r="A36" s="21">
        <v>27</v>
      </c>
      <c r="B36" s="20" t="s">
        <v>61</v>
      </c>
      <c r="C36" s="22" t="s">
        <v>18</v>
      </c>
      <c r="D36" s="21">
        <v>201225</v>
      </c>
      <c r="E36" s="22" t="s">
        <v>62</v>
      </c>
      <c r="F36" s="19">
        <v>1</v>
      </c>
      <c r="G36" s="23">
        <v>0</v>
      </c>
      <c r="H36" s="23">
        <f t="shared" si="0"/>
        <v>0</v>
      </c>
      <c r="I36" s="22" t="str">
        <f t="shared" si="1"/>
        <v>QIAGEN</v>
      </c>
      <c r="J36" s="21">
        <f t="shared" si="2"/>
        <v>201225</v>
      </c>
    </row>
    <row r="37" spans="1:10" s="14" customFormat="1" ht="12.75" x14ac:dyDescent="0.2">
      <c r="A37" s="26">
        <v>28</v>
      </c>
      <c r="B37" s="25" t="s">
        <v>63</v>
      </c>
      <c r="C37" s="27" t="s">
        <v>18</v>
      </c>
      <c r="D37" s="26">
        <v>201443</v>
      </c>
      <c r="E37" s="27" t="s">
        <v>64</v>
      </c>
      <c r="F37" s="24">
        <v>1</v>
      </c>
      <c r="G37" s="28">
        <v>0</v>
      </c>
      <c r="H37" s="28">
        <f t="shared" si="0"/>
        <v>0</v>
      </c>
      <c r="I37" s="36" t="str">
        <f t="shared" si="1"/>
        <v>QIAGEN</v>
      </c>
      <c r="J37" s="33">
        <f t="shared" si="2"/>
        <v>201443</v>
      </c>
    </row>
    <row r="38" spans="1:10" s="14" customFormat="1" ht="12.75" x14ac:dyDescent="0.2">
      <c r="A38" s="21">
        <v>29</v>
      </c>
      <c r="B38" s="20" t="s">
        <v>65</v>
      </c>
      <c r="C38" s="22" t="s">
        <v>18</v>
      </c>
      <c r="D38" s="21">
        <v>204143</v>
      </c>
      <c r="E38" s="22" t="s">
        <v>66</v>
      </c>
      <c r="F38" s="19">
        <v>1</v>
      </c>
      <c r="G38" s="23">
        <v>0</v>
      </c>
      <c r="H38" s="23">
        <f t="shared" si="0"/>
        <v>0</v>
      </c>
      <c r="I38" s="22" t="str">
        <f t="shared" ref="I38:I54" si="3">C38</f>
        <v>QIAGEN</v>
      </c>
      <c r="J38" s="21">
        <f t="shared" ref="J38:J54" si="4">D38</f>
        <v>204143</v>
      </c>
    </row>
    <row r="39" spans="1:10" s="14" customFormat="1" ht="12.75" x14ac:dyDescent="0.2">
      <c r="A39" s="26">
        <v>30</v>
      </c>
      <c r="B39" s="25" t="s">
        <v>67</v>
      </c>
      <c r="C39" s="27" t="s">
        <v>18</v>
      </c>
      <c r="D39" s="26" t="s">
        <v>68</v>
      </c>
      <c r="E39" s="27" t="s">
        <v>69</v>
      </c>
      <c r="F39" s="24">
        <v>1</v>
      </c>
      <c r="G39" s="28">
        <v>0</v>
      </c>
      <c r="H39" s="28">
        <f t="shared" si="0"/>
        <v>0</v>
      </c>
      <c r="I39" s="36" t="str">
        <f t="shared" si="3"/>
        <v>QIAGEN</v>
      </c>
      <c r="J39" s="33" t="str">
        <f t="shared" si="4"/>
        <v>205311</v>
      </c>
    </row>
    <row r="40" spans="1:10" s="14" customFormat="1" ht="12.75" x14ac:dyDescent="0.2">
      <c r="A40" s="21">
        <v>31</v>
      </c>
      <c r="B40" s="20" t="s">
        <v>70</v>
      </c>
      <c r="C40" s="22" t="s">
        <v>18</v>
      </c>
      <c r="D40" s="21" t="s">
        <v>71</v>
      </c>
      <c r="E40" s="22" t="s">
        <v>72</v>
      </c>
      <c r="F40" s="19">
        <v>1</v>
      </c>
      <c r="G40" s="23">
        <v>0</v>
      </c>
      <c r="H40" s="23">
        <f t="shared" si="0"/>
        <v>0</v>
      </c>
      <c r="I40" s="22" t="str">
        <f t="shared" si="3"/>
        <v>QIAGEN</v>
      </c>
      <c r="J40" s="21" t="str">
        <f t="shared" si="4"/>
        <v>206143</v>
      </c>
    </row>
    <row r="41" spans="1:10" s="14" customFormat="1" ht="12.75" x14ac:dyDescent="0.2">
      <c r="A41" s="26">
        <v>32</v>
      </c>
      <c r="B41" s="25" t="s">
        <v>73</v>
      </c>
      <c r="C41" s="27" t="s">
        <v>18</v>
      </c>
      <c r="D41" s="26" t="s">
        <v>74</v>
      </c>
      <c r="E41" s="27" t="s">
        <v>60</v>
      </c>
      <c r="F41" s="24">
        <v>1</v>
      </c>
      <c r="G41" s="28">
        <v>0</v>
      </c>
      <c r="H41" s="28">
        <f t="shared" si="0"/>
        <v>0</v>
      </c>
      <c r="I41" s="36" t="str">
        <f t="shared" si="3"/>
        <v>QIAGEN</v>
      </c>
      <c r="J41" s="33" t="str">
        <f t="shared" si="4"/>
        <v>217004</v>
      </c>
    </row>
    <row r="42" spans="1:10" s="14" customFormat="1" ht="25.5" x14ac:dyDescent="0.2">
      <c r="A42" s="21">
        <v>33</v>
      </c>
      <c r="B42" s="20" t="s">
        <v>75</v>
      </c>
      <c r="C42" s="22" t="s">
        <v>76</v>
      </c>
      <c r="D42" s="21">
        <v>217184</v>
      </c>
      <c r="E42" s="22" t="s">
        <v>77</v>
      </c>
      <c r="F42" s="19">
        <v>1</v>
      </c>
      <c r="G42" s="23">
        <v>0</v>
      </c>
      <c r="H42" s="23">
        <f t="shared" si="0"/>
        <v>0</v>
      </c>
      <c r="I42" s="22" t="str">
        <f t="shared" si="3"/>
        <v>Qiagen</v>
      </c>
      <c r="J42" s="21">
        <f t="shared" si="4"/>
        <v>217184</v>
      </c>
    </row>
    <row r="43" spans="1:10" s="14" customFormat="1" ht="12.75" x14ac:dyDescent="0.2">
      <c r="A43" s="26">
        <v>34</v>
      </c>
      <c r="B43" s="25" t="s">
        <v>78</v>
      </c>
      <c r="C43" s="27" t="s">
        <v>18</v>
      </c>
      <c r="D43" s="26">
        <v>217204</v>
      </c>
      <c r="E43" s="27" t="s">
        <v>79</v>
      </c>
      <c r="F43" s="24">
        <v>15</v>
      </c>
      <c r="G43" s="28">
        <v>0</v>
      </c>
      <c r="H43" s="28">
        <f t="shared" si="0"/>
        <v>0</v>
      </c>
      <c r="I43" s="36" t="str">
        <f t="shared" si="3"/>
        <v>QIAGEN</v>
      </c>
      <c r="J43" s="33">
        <f t="shared" si="4"/>
        <v>217204</v>
      </c>
    </row>
    <row r="44" spans="1:10" s="14" customFormat="1" ht="12.75" x14ac:dyDescent="0.2">
      <c r="A44" s="21">
        <v>35</v>
      </c>
      <c r="B44" s="20" t="s">
        <v>80</v>
      </c>
      <c r="C44" s="22" t="s">
        <v>18</v>
      </c>
      <c r="D44" s="21" t="s">
        <v>81</v>
      </c>
      <c r="E44" s="22" t="s">
        <v>20</v>
      </c>
      <c r="F44" s="19">
        <v>1</v>
      </c>
      <c r="G44" s="23">
        <v>0</v>
      </c>
      <c r="H44" s="23">
        <f t="shared" si="0"/>
        <v>0</v>
      </c>
      <c r="I44" s="22" t="str">
        <f t="shared" si="3"/>
        <v>QIAGEN</v>
      </c>
      <c r="J44" s="21" t="str">
        <f t="shared" si="4"/>
        <v>217504</v>
      </c>
    </row>
    <row r="45" spans="1:10" s="14" customFormat="1" ht="12.75" x14ac:dyDescent="0.2">
      <c r="A45" s="26">
        <v>36</v>
      </c>
      <c r="B45" s="25" t="s">
        <v>82</v>
      </c>
      <c r="C45" s="27" t="s">
        <v>18</v>
      </c>
      <c r="D45" s="26">
        <v>218073</v>
      </c>
      <c r="E45" s="27" t="s">
        <v>66</v>
      </c>
      <c r="F45" s="24">
        <v>1</v>
      </c>
      <c r="G45" s="28">
        <v>0</v>
      </c>
      <c r="H45" s="28">
        <f t="shared" si="0"/>
        <v>0</v>
      </c>
      <c r="I45" s="36" t="str">
        <f t="shared" si="3"/>
        <v>QIAGEN</v>
      </c>
      <c r="J45" s="33">
        <f t="shared" si="4"/>
        <v>218073</v>
      </c>
    </row>
    <row r="46" spans="1:10" s="14" customFormat="1" ht="12.75" x14ac:dyDescent="0.2">
      <c r="A46" s="21">
        <v>37</v>
      </c>
      <c r="B46" s="20" t="s">
        <v>83</v>
      </c>
      <c r="C46" s="22" t="s">
        <v>76</v>
      </c>
      <c r="D46" s="21">
        <v>80284</v>
      </c>
      <c r="E46" s="22" t="s">
        <v>84</v>
      </c>
      <c r="F46" s="19">
        <v>5</v>
      </c>
      <c r="G46" s="23">
        <v>0</v>
      </c>
      <c r="H46" s="23">
        <f t="shared" si="0"/>
        <v>0</v>
      </c>
      <c r="I46" s="22" t="str">
        <f t="shared" si="3"/>
        <v>Qiagen</v>
      </c>
      <c r="J46" s="21">
        <f t="shared" si="4"/>
        <v>80284</v>
      </c>
    </row>
    <row r="47" spans="1:10" s="14" customFormat="1" ht="25.5" x14ac:dyDescent="0.2">
      <c r="A47" s="26">
        <v>38</v>
      </c>
      <c r="B47" s="25" t="s">
        <v>85</v>
      </c>
      <c r="C47" s="27" t="s">
        <v>76</v>
      </c>
      <c r="D47" s="26">
        <v>339345</v>
      </c>
      <c r="E47" s="27" t="s">
        <v>86</v>
      </c>
      <c r="F47" s="24">
        <v>10</v>
      </c>
      <c r="G47" s="28">
        <v>0</v>
      </c>
      <c r="H47" s="28">
        <f t="shared" si="0"/>
        <v>0</v>
      </c>
      <c r="I47" s="36" t="str">
        <f t="shared" si="3"/>
        <v>Qiagen</v>
      </c>
      <c r="J47" s="33">
        <f t="shared" si="4"/>
        <v>339345</v>
      </c>
    </row>
    <row r="48" spans="1:10" s="14" customFormat="1" ht="25.5" x14ac:dyDescent="0.2">
      <c r="A48" s="21">
        <v>39</v>
      </c>
      <c r="B48" s="20" t="s">
        <v>87</v>
      </c>
      <c r="C48" s="22" t="s">
        <v>76</v>
      </c>
      <c r="D48" s="21">
        <v>339317</v>
      </c>
      <c r="E48" s="22" t="s">
        <v>86</v>
      </c>
      <c r="F48" s="19">
        <v>10</v>
      </c>
      <c r="G48" s="23">
        <v>0</v>
      </c>
      <c r="H48" s="23">
        <f t="shared" si="0"/>
        <v>0</v>
      </c>
      <c r="I48" s="22" t="str">
        <f t="shared" si="3"/>
        <v>Qiagen</v>
      </c>
      <c r="J48" s="21">
        <f t="shared" si="4"/>
        <v>339317</v>
      </c>
    </row>
    <row r="49" spans="1:10" s="14" customFormat="1" ht="12.75" x14ac:dyDescent="0.2">
      <c r="A49" s="26">
        <v>40</v>
      </c>
      <c r="B49" s="25" t="s">
        <v>88</v>
      </c>
      <c r="C49" s="27" t="s">
        <v>76</v>
      </c>
      <c r="D49" s="26">
        <v>219600</v>
      </c>
      <c r="E49" s="27"/>
      <c r="F49" s="24">
        <v>10</v>
      </c>
      <c r="G49" s="28">
        <v>0</v>
      </c>
      <c r="H49" s="28">
        <f t="shared" si="0"/>
        <v>0</v>
      </c>
      <c r="I49" s="36" t="str">
        <f t="shared" si="3"/>
        <v>Qiagen</v>
      </c>
      <c r="J49" s="33">
        <f t="shared" si="4"/>
        <v>219600</v>
      </c>
    </row>
    <row r="50" spans="1:10" s="14" customFormat="1" ht="12.75" x14ac:dyDescent="0.2">
      <c r="A50" s="21">
        <v>41</v>
      </c>
      <c r="B50" s="20" t="s">
        <v>89</v>
      </c>
      <c r="C50" s="22" t="s">
        <v>76</v>
      </c>
      <c r="D50" s="21">
        <v>219300</v>
      </c>
      <c r="E50" s="22"/>
      <c r="F50" s="19">
        <v>10</v>
      </c>
      <c r="G50" s="23">
        <v>0</v>
      </c>
      <c r="H50" s="23">
        <f t="shared" si="0"/>
        <v>0</v>
      </c>
      <c r="I50" s="22" t="str">
        <f t="shared" si="3"/>
        <v>Qiagen</v>
      </c>
      <c r="J50" s="21">
        <f t="shared" si="4"/>
        <v>219300</v>
      </c>
    </row>
    <row r="51" spans="1:10" s="14" customFormat="1" ht="12.75" x14ac:dyDescent="0.2">
      <c r="A51" s="26">
        <v>42</v>
      </c>
      <c r="B51" s="25" t="s">
        <v>90</v>
      </c>
      <c r="C51" s="27" t="s">
        <v>76</v>
      </c>
      <c r="D51" s="26">
        <v>1022076</v>
      </c>
      <c r="E51" s="27"/>
      <c r="F51" s="24">
        <v>10</v>
      </c>
      <c r="G51" s="28">
        <v>0</v>
      </c>
      <c r="H51" s="28">
        <f t="shared" si="0"/>
        <v>0</v>
      </c>
      <c r="I51" s="36" t="str">
        <f t="shared" si="3"/>
        <v>Qiagen</v>
      </c>
      <c r="J51" s="33">
        <f t="shared" si="4"/>
        <v>1022076</v>
      </c>
    </row>
    <row r="52" spans="1:10" s="14" customFormat="1" ht="12.75" x14ac:dyDescent="0.2">
      <c r="A52" s="21">
        <v>43</v>
      </c>
      <c r="B52" s="20" t="s">
        <v>91</v>
      </c>
      <c r="C52" s="22" t="s">
        <v>76</v>
      </c>
      <c r="D52" s="21">
        <v>1027417</v>
      </c>
      <c r="E52" s="22"/>
      <c r="F52" s="19">
        <v>10</v>
      </c>
      <c r="G52" s="23">
        <v>0</v>
      </c>
      <c r="H52" s="23">
        <f t="shared" si="0"/>
        <v>0</v>
      </c>
      <c r="I52" s="22" t="str">
        <f t="shared" si="3"/>
        <v>Qiagen</v>
      </c>
      <c r="J52" s="21">
        <f t="shared" si="4"/>
        <v>1027417</v>
      </c>
    </row>
    <row r="53" spans="1:10" s="14" customFormat="1" ht="12.75" x14ac:dyDescent="0.2">
      <c r="A53" s="26">
        <v>44</v>
      </c>
      <c r="B53" s="25" t="s">
        <v>92</v>
      </c>
      <c r="C53" s="27" t="s">
        <v>76</v>
      </c>
      <c r="D53" s="26">
        <v>339340</v>
      </c>
      <c r="E53" s="27"/>
      <c r="F53" s="24">
        <v>1</v>
      </c>
      <c r="G53" s="28">
        <v>0</v>
      </c>
      <c r="H53" s="28">
        <f t="shared" si="0"/>
        <v>0</v>
      </c>
      <c r="I53" s="36" t="str">
        <f t="shared" si="3"/>
        <v>Qiagen</v>
      </c>
      <c r="J53" s="33">
        <f t="shared" si="4"/>
        <v>339340</v>
      </c>
    </row>
    <row r="54" spans="1:10" s="14" customFormat="1" ht="13.5" thickBot="1" x14ac:dyDescent="0.25">
      <c r="A54" s="21">
        <v>45</v>
      </c>
      <c r="B54" s="20" t="s">
        <v>93</v>
      </c>
      <c r="C54" s="22" t="s">
        <v>76</v>
      </c>
      <c r="D54" s="21">
        <v>339346</v>
      </c>
      <c r="E54" s="22" t="s">
        <v>94</v>
      </c>
      <c r="F54" s="19">
        <v>1</v>
      </c>
      <c r="G54" s="23">
        <v>0</v>
      </c>
      <c r="H54" s="23">
        <f t="shared" si="0"/>
        <v>0</v>
      </c>
      <c r="I54" s="22" t="str">
        <f t="shared" si="3"/>
        <v>Qiagen</v>
      </c>
      <c r="J54" s="21">
        <f t="shared" si="4"/>
        <v>339346</v>
      </c>
    </row>
    <row r="55" spans="1:10" s="32" customFormat="1" ht="13.5" thickBot="1" x14ac:dyDescent="0.25">
      <c r="A55" s="31"/>
      <c r="B55" s="37" t="str">
        <f>"Razem wartość brutto "&amp;F5</f>
        <v>Razem wartość brutto Część 24</v>
      </c>
      <c r="C55" s="41"/>
      <c r="D55" s="42"/>
      <c r="E55" s="42"/>
      <c r="F55" s="42"/>
      <c r="G55" s="34"/>
      <c r="H55" s="35">
        <f>SUM(H10:H54)</f>
        <v>0</v>
      </c>
      <c r="I55" s="34"/>
      <c r="J55" s="34"/>
    </row>
    <row r="56" spans="1:10" ht="12.75" x14ac:dyDescent="0.2">
      <c r="A56" s="7"/>
      <c r="B56" s="8"/>
      <c r="C56" s="8"/>
      <c r="D56" s="8"/>
      <c r="E56" s="7"/>
      <c r="F56" s="8"/>
      <c r="G56" s="8"/>
      <c r="H56" s="8" t="s">
        <v>4</v>
      </c>
      <c r="I56"/>
      <c r="J56"/>
    </row>
    <row r="57" spans="1:10" ht="49.5" customHeight="1" x14ac:dyDescent="0.2">
      <c r="A57" s="7"/>
      <c r="B57" s="40" t="s">
        <v>9</v>
      </c>
      <c r="C57" s="40"/>
      <c r="D57" s="40"/>
      <c r="E57" s="40"/>
      <c r="F57" s="40"/>
      <c r="G57" s="8"/>
      <c r="H57" s="8"/>
      <c r="I57"/>
      <c r="J57"/>
    </row>
    <row r="58" spans="1:10" ht="12.75" x14ac:dyDescent="0.2">
      <c r="D58" s="8"/>
      <c r="E58" s="7"/>
      <c r="F58" s="8"/>
      <c r="G58" s="8"/>
      <c r="H58" s="8"/>
      <c r="I58"/>
      <c r="J58"/>
    </row>
    <row r="59" spans="1:10" s="10" customFormat="1" ht="12.75" x14ac:dyDescent="0.2">
      <c r="A59" s="9"/>
      <c r="B59" s="11"/>
      <c r="C59" s="11"/>
      <c r="D59" s="11"/>
      <c r="E59" s="11"/>
      <c r="F59" s="11"/>
      <c r="I59"/>
      <c r="J59"/>
    </row>
    <row r="60" spans="1:10" ht="12.75" x14ac:dyDescent="0.2">
      <c r="E60" s="1"/>
      <c r="I60"/>
      <c r="J60"/>
    </row>
    <row r="61" spans="1:10" ht="12.75" x14ac:dyDescent="0.2">
      <c r="B61" s="15" t="s">
        <v>96</v>
      </c>
      <c r="E61" s="1"/>
      <c r="I61"/>
      <c r="J61"/>
    </row>
    <row r="62" spans="1:10" x14ac:dyDescent="0.2">
      <c r="B62" s="15" t="s">
        <v>97</v>
      </c>
      <c r="E62" s="1"/>
    </row>
  </sheetData>
  <mergeCells count="3">
    <mergeCell ref="A6:H7"/>
    <mergeCell ref="B57:F57"/>
    <mergeCell ref="C55:F55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1" orientation="landscape" horizontalDpi="300" verticalDpi="300" r:id="rId1"/>
  <headerFooter alignWithMargins="0">
    <oddFooter>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Łukasz Czega</cp:lastModifiedBy>
  <cp:lastPrinted>2021-06-25T07:55:20Z</cp:lastPrinted>
  <dcterms:created xsi:type="dcterms:W3CDTF">2002-11-08T11:04:29Z</dcterms:created>
  <dcterms:modified xsi:type="dcterms:W3CDTF">2021-07-08T11:25:13Z</dcterms:modified>
</cp:coreProperties>
</file>