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Arkusz1!$A$1:$J$29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20" i="1" l="1"/>
  <c r="I20" i="1"/>
  <c r="J20" i="1"/>
  <c r="H19" i="1"/>
  <c r="I19" i="1"/>
  <c r="J19" i="1"/>
  <c r="H12" i="1" l="1"/>
  <c r="H13" i="1"/>
  <c r="H14" i="1"/>
  <c r="H15" i="1"/>
  <c r="H16" i="1"/>
  <c r="H17" i="1"/>
  <c r="H18" i="1"/>
  <c r="H11" i="1"/>
  <c r="H10" i="1"/>
  <c r="B21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21" i="1" l="1"/>
</calcChain>
</file>

<file path=xl/sharedStrings.xml><?xml version="1.0" encoding="utf-8"?>
<sst xmlns="http://schemas.openxmlformats.org/spreadsheetml/2006/main" count="64" uniqueCount="51">
  <si>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</si>
  <si>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</si>
  <si>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</si>
  <si>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</si>
  <si>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</si>
  <si>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</si>
  <si>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</si>
  <si>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</si>
  <si>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</si>
  <si>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</si>
  <si>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</si>
  <si>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</si>
  <si>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</si>
  <si>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</si>
  <si>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</si>
  <si>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</si>
  <si>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MACS MultiStand</t>
  </si>
  <si>
    <t>Miltenyi Biotec</t>
  </si>
  <si>
    <t>130-042-303</t>
  </si>
  <si>
    <t>op.</t>
  </si>
  <si>
    <t>MACS Separation Columns LS</t>
  </si>
  <si>
    <t>130-042-401</t>
  </si>
  <si>
    <t>25szt.</t>
  </si>
  <si>
    <t>Mini &amp; MidiMACS Starting Kit (MS, LS)</t>
  </si>
  <si>
    <t>130-042-501</t>
  </si>
  <si>
    <t>1 Kıt</t>
  </si>
  <si>
    <t>CD16 MicroBeads Human</t>
  </si>
  <si>
    <t>130-045-701</t>
  </si>
  <si>
    <t xml:space="preserve">2ml </t>
  </si>
  <si>
    <t>CD19 MicroBeads Human</t>
  </si>
  <si>
    <t>130-050-301</t>
  </si>
  <si>
    <t>2 ml</t>
  </si>
  <si>
    <t>CD117 MicroBeads Kit, human</t>
  </si>
  <si>
    <t>130-091-332</t>
  </si>
  <si>
    <t>for 1×10^9 total cells</t>
  </si>
  <si>
    <t>uMACS SuperAmp Kit</t>
  </si>
  <si>
    <t>130-093-242</t>
  </si>
  <si>
    <t>10 reactions</t>
  </si>
  <si>
    <t xml:space="preserve">uMACS SuperAmp Starting Kit </t>
  </si>
  <si>
    <t>130-093-251</t>
  </si>
  <si>
    <t>CD44 MicroBeads, human</t>
  </si>
  <si>
    <t>130-095-194</t>
  </si>
  <si>
    <t xml:space="preserve">Tumor Dissociation Kit, human </t>
  </si>
  <si>
    <t>130-095-929</t>
  </si>
  <si>
    <t>25 preparations</t>
  </si>
  <si>
    <t>CD24 MicroBead Kit, human</t>
  </si>
  <si>
    <t>130-095-951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</si>
  <si>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Miltenyi Biotec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</si>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</sst>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tabSelected="1" zoomScaleNormal="100" zoomScaleSheetLayoutView="85" workbookViewId="0">
      <selection activeCell="K15" sqref="K15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50</v>
      </c>
      <c r="H5" s="1" t="s">
        <v>12</v>
      </c>
    </row>
    <row r="6" spans="1:10" ht="12.75" x14ac:dyDescent="0.2">
      <c r="A6" s="38" t="s">
        <v>47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12.7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1</v>
      </c>
      <c r="G10" s="23">
        <v>0</v>
      </c>
      <c r="H10" s="23">
        <f>F10*G10</f>
        <v>0</v>
      </c>
      <c r="I10" s="22" t="str">
        <f>C10</f>
        <v>Miltenyi Biotec</v>
      </c>
      <c r="J10" s="21" t="str">
        <f>D10</f>
        <v>130-042-303</v>
      </c>
    </row>
    <row r="11" spans="1:10" ht="12.7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8</v>
      </c>
      <c r="G11" s="28">
        <v>0</v>
      </c>
      <c r="H11" s="28">
        <f>F11*G11</f>
        <v>0</v>
      </c>
      <c r="I11" s="36" t="str">
        <f>C11</f>
        <v>Miltenyi Biotec</v>
      </c>
      <c r="J11" s="33" t="str">
        <f>D11</f>
        <v>130-042-401</v>
      </c>
    </row>
    <row r="12" spans="1:10" ht="12.75" x14ac:dyDescent="0.2">
      <c r="A12" s="21">
        <v>3</v>
      </c>
      <c r="B12" s="20" t="s">
        <v>23</v>
      </c>
      <c r="C12" s="22" t="s">
        <v>17</v>
      </c>
      <c r="D12" s="21" t="s">
        <v>24</v>
      </c>
      <c r="E12" s="22" t="s">
        <v>25</v>
      </c>
      <c r="F12" s="19">
        <v>1</v>
      </c>
      <c r="G12" s="23">
        <v>0</v>
      </c>
      <c r="H12" s="23">
        <f>F12*G12</f>
        <v>0</v>
      </c>
      <c r="I12" s="22" t="str">
        <f>C12</f>
        <v>Miltenyi Biotec</v>
      </c>
      <c r="J12" s="21" t="str">
        <f>D12</f>
        <v>130-042-501</v>
      </c>
    </row>
    <row r="13" spans="1:10" ht="12.75" x14ac:dyDescent="0.2">
      <c r="A13" s="26">
        <v>4</v>
      </c>
      <c r="B13" s="25" t="s">
        <v>26</v>
      </c>
      <c r="C13" s="27" t="s">
        <v>17</v>
      </c>
      <c r="D13" s="26" t="s">
        <v>27</v>
      </c>
      <c r="E13" s="27" t="s">
        <v>28</v>
      </c>
      <c r="F13" s="24">
        <v>8</v>
      </c>
      <c r="G13" s="28">
        <v>0</v>
      </c>
      <c r="H13" s="28">
        <f>F13*G13</f>
        <v>0</v>
      </c>
      <c r="I13" s="36" t="str">
        <f>C13</f>
        <v>Miltenyi Biotec</v>
      </c>
      <c r="J13" s="33" t="str">
        <f>D13</f>
        <v>130-045-701</v>
      </c>
    </row>
    <row r="14" spans="1:10" ht="12.75" x14ac:dyDescent="0.2">
      <c r="A14" s="21">
        <v>5</v>
      </c>
      <c r="B14" s="20" t="s">
        <v>29</v>
      </c>
      <c r="C14" s="22" t="s">
        <v>17</v>
      </c>
      <c r="D14" s="21" t="s">
        <v>30</v>
      </c>
      <c r="E14" s="22" t="s">
        <v>31</v>
      </c>
      <c r="F14" s="19">
        <v>1</v>
      </c>
      <c r="G14" s="23">
        <v>0</v>
      </c>
      <c r="H14" s="23">
        <f>F14*G14</f>
        <v>0</v>
      </c>
      <c r="I14" s="22" t="str">
        <f>C14</f>
        <v>Miltenyi Biotec</v>
      </c>
      <c r="J14" s="21" t="str">
        <f>D14</f>
        <v>130-050-301</v>
      </c>
    </row>
    <row r="15" spans="1:10" ht="25.5" x14ac:dyDescent="0.2">
      <c r="A15" s="26">
        <v>6</v>
      </c>
      <c r="B15" s="25" t="s">
        <v>32</v>
      </c>
      <c r="C15" s="27" t="s">
        <v>17</v>
      </c>
      <c r="D15" s="26" t="s">
        <v>33</v>
      </c>
      <c r="E15" s="27" t="s">
        <v>34</v>
      </c>
      <c r="F15" s="24">
        <v>1</v>
      </c>
      <c r="G15" s="28">
        <v>0</v>
      </c>
      <c r="H15" s="28">
        <f>F15*G15</f>
        <v>0</v>
      </c>
      <c r="I15" s="36" t="str">
        <f>C15</f>
        <v>Miltenyi Biotec</v>
      </c>
      <c r="J15" s="33" t="str">
        <f>D15</f>
        <v>130-091-332</v>
      </c>
    </row>
    <row r="16" spans="1:10" ht="12.75" x14ac:dyDescent="0.2">
      <c r="A16" s="21">
        <v>7</v>
      </c>
      <c r="B16" s="20" t="s">
        <v>35</v>
      </c>
      <c r="C16" s="22" t="s">
        <v>17</v>
      </c>
      <c r="D16" s="21" t="s">
        <v>36</v>
      </c>
      <c r="E16" s="22" t="s">
        <v>37</v>
      </c>
      <c r="F16" s="19">
        <v>1</v>
      </c>
      <c r="G16" s="23">
        <v>0</v>
      </c>
      <c r="H16" s="23">
        <f>F16*G16</f>
        <v>0</v>
      </c>
      <c r="I16" s="22" t="str">
        <f>C16</f>
        <v>Miltenyi Biotec</v>
      </c>
      <c r="J16" s="21" t="str">
        <f>D16</f>
        <v>130-093-242</v>
      </c>
    </row>
    <row r="17" spans="1:10" ht="12.75" x14ac:dyDescent="0.2">
      <c r="A17" s="26">
        <v>8</v>
      </c>
      <c r="B17" s="25" t="s">
        <v>38</v>
      </c>
      <c r="C17" s="27" t="s">
        <v>17</v>
      </c>
      <c r="D17" s="26" t="s">
        <v>39</v>
      </c>
      <c r="E17" s="27" t="s">
        <v>37</v>
      </c>
      <c r="F17" s="24">
        <v>1</v>
      </c>
      <c r="G17" s="28">
        <v>0</v>
      </c>
      <c r="H17" s="28">
        <f>F17*G17</f>
        <v>0</v>
      </c>
      <c r="I17" s="36" t="str">
        <f>C17</f>
        <v>Miltenyi Biotec</v>
      </c>
      <c r="J17" s="33" t="str">
        <f>D17</f>
        <v>130-093-251</v>
      </c>
    </row>
    <row r="18" spans="1:10" ht="25.5" x14ac:dyDescent="0.2">
      <c r="A18" s="21">
        <v>9</v>
      </c>
      <c r="B18" s="20" t="s">
        <v>40</v>
      </c>
      <c r="C18" s="22" t="s">
        <v>17</v>
      </c>
      <c r="D18" s="21" t="s">
        <v>41</v>
      </c>
      <c r="E18" s="22" t="s">
        <v>34</v>
      </c>
      <c r="F18" s="19">
        <v>1</v>
      </c>
      <c r="G18" s="23">
        <v>0</v>
      </c>
      <c r="H18" s="23">
        <f>F18*G18</f>
        <v>0</v>
      </c>
      <c r="I18" s="22" t="str">
        <f>C18</f>
        <v>Miltenyi Biotec</v>
      </c>
      <c r="J18" s="21" t="str">
        <f>D18</f>
        <v>130-095-194</v>
      </c>
    </row>
    <row r="19" spans="1:10" ht="25.5" x14ac:dyDescent="0.2">
      <c r="A19" s="26">
        <v>10</v>
      </c>
      <c r="B19" s="25" t="s">
        <v>42</v>
      </c>
      <c r="C19" s="27" t="s">
        <v>17</v>
      </c>
      <c r="D19" s="26" t="s">
        <v>43</v>
      </c>
      <c r="E19" s="27" t="s">
        <v>44</v>
      </c>
      <c r="F19" s="24">
        <v>1</v>
      </c>
      <c r="G19" s="28">
        <v>0</v>
      </c>
      <c r="H19" s="28">
        <f>F19*G19</f>
        <v>0</v>
      </c>
      <c r="I19" s="36" t="str">
        <f>C19</f>
        <v>Miltenyi Biotec</v>
      </c>
      <c r="J19" s="33" t="str">
        <f>D19</f>
        <v>130-095-929</v>
      </c>
    </row>
    <row r="20" spans="1:10" s="14" customFormat="1" ht="26.25" thickBot="1" x14ac:dyDescent="0.25">
      <c r="A20" s="21">
        <v>11</v>
      </c>
      <c r="B20" s="20" t="s">
        <v>45</v>
      </c>
      <c r="C20" s="22" t="s">
        <v>17</v>
      </c>
      <c r="D20" s="21" t="s">
        <v>46</v>
      </c>
      <c r="E20" s="22" t="s">
        <v>34</v>
      </c>
      <c r="F20" s="19">
        <v>1</v>
      </c>
      <c r="G20" s="23">
        <v>0</v>
      </c>
      <c r="H20" s="23">
        <f>F20*G20</f>
        <v>0</v>
      </c>
      <c r="I20" s="22" t="str">
        <f t="shared" ref="I20" si="0">C20</f>
        <v>Miltenyi Biotec</v>
      </c>
      <c r="J20" s="21" t="str">
        <f t="shared" ref="J20" si="1">D20</f>
        <v>130-095-951</v>
      </c>
    </row>
    <row r="21" spans="1:10" s="32" customFormat="1" ht="13.5" thickBot="1" x14ac:dyDescent="0.25">
      <c r="A21" s="31"/>
      <c r="B21" s="37" t="str">
        <f>"Razem wartość brutto "&amp;F5</f>
        <v>Razem wartość brutto Część 11</v>
      </c>
      <c r="C21" s="41"/>
      <c r="D21" s="42"/>
      <c r="E21" s="42"/>
      <c r="F21" s="42"/>
      <c r="G21" s="34"/>
      <c r="H21" s="35">
        <f>SUM(H10:H20)</f>
        <v>0</v>
      </c>
      <c r="I21" s="34"/>
      <c r="J21" s="34"/>
    </row>
    <row r="22" spans="1:10" ht="12.75" x14ac:dyDescent="0.2">
      <c r="A22" s="7"/>
      <c r="B22" s="8"/>
      <c r="C22" s="8"/>
      <c r="D22" s="8"/>
      <c r="E22" s="7"/>
      <c r="F22" s="8"/>
      <c r="G22" s="8"/>
      <c r="H22" s="8" t="s">
        <v>4</v>
      </c>
      <c r="I22"/>
      <c r="J22"/>
    </row>
    <row r="23" spans="1:10" ht="49.5" customHeight="1" x14ac:dyDescent="0.2">
      <c r="A23" s="7"/>
      <c r="B23" s="40" t="s">
        <v>9</v>
      </c>
      <c r="C23" s="40"/>
      <c r="D23" s="40"/>
      <c r="E23" s="40"/>
      <c r="F23" s="40"/>
      <c r="G23" s="8"/>
      <c r="H23" s="8"/>
      <c r="I23"/>
      <c r="J23"/>
    </row>
    <row r="24" spans="1:10" ht="12.75" x14ac:dyDescent="0.2">
      <c r="D24" s="8"/>
      <c r="E24" s="7"/>
      <c r="F24" s="8"/>
      <c r="G24" s="8"/>
      <c r="H24" s="8"/>
      <c r="I24"/>
      <c r="J24"/>
    </row>
    <row r="25" spans="1:10" s="10" customFormat="1" ht="12.75" x14ac:dyDescent="0.2">
      <c r="A25" s="9"/>
      <c r="B25" s="11"/>
      <c r="C25" s="11"/>
      <c r="D25" s="11"/>
      <c r="E25" s="11"/>
      <c r="F25" s="11"/>
      <c r="I25"/>
      <c r="J25"/>
    </row>
    <row r="26" spans="1:10" ht="12.75" x14ac:dyDescent="0.2">
      <c r="E26" s="1"/>
      <c r="I26"/>
      <c r="J26"/>
    </row>
    <row r="27" spans="1:10" ht="12.75" x14ac:dyDescent="0.2">
      <c r="B27" s="15" t="s">
        <v>48</v>
      </c>
      <c r="E27" s="1"/>
      <c r="I27"/>
      <c r="J27"/>
    </row>
    <row r="28" spans="1:10" x14ac:dyDescent="0.2">
      <c r="B28" s="15" t="s">
        <v>49</v>
      </c>
      <c r="E28" s="1"/>
    </row>
  </sheetData>
  <mergeCells count="3">
    <mergeCell ref="A6:H7"/>
    <mergeCell ref="B23:F23"/>
    <mergeCell ref="C21:F21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2021-08-03T07:14:50Z</dcterms:modified>
</cp:coreProperties>
</file>