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kasz.czega\Desktop\Moje Postępowania 2021\Roczny 2\2021-2022\Bez Cen\"/>
    </mc:Choice>
  </mc:AlternateContent>
  <bookViews>
    <workbookView xWindow="60" yWindow="330" windowWidth="19320" windowHeight="9540"/>
  </bookViews>
  <sheets>
    <sheet name="Arkusz1" sheetId="1" r:id="rId1"/>
  </sheets>
  <definedNames>
    <definedName name="_xlnm.Print_Area" localSheetId="0">Arkusz1!$A$1:$J$59</definedName>
    <definedName name="_xlnm.Print_Titles" localSheetId="0">Arkusz1!$5:$5</definedName>
  </definedNames>
  <calcPr calcId="152511"/>
</workbook>
</file>

<file path=xl/calcChain.xml><?xml version="1.0" encoding="utf-8"?>
<calcChain xmlns="http://schemas.openxmlformats.org/spreadsheetml/2006/main">
  <c r="H44" i="1" l="1"/>
  <c r="I44" i="1"/>
  <c r="J44" i="1"/>
  <c r="H45" i="1"/>
  <c r="I45" i="1"/>
  <c r="J45" i="1"/>
  <c r="H46" i="1"/>
  <c r="I46" i="1"/>
  <c r="J46" i="1"/>
  <c r="H47" i="1"/>
  <c r="I47" i="1"/>
  <c r="J47" i="1"/>
  <c r="H48" i="1"/>
  <c r="I48" i="1"/>
  <c r="J48" i="1"/>
  <c r="H49" i="1"/>
  <c r="I49" i="1"/>
  <c r="J49" i="1"/>
  <c r="H50" i="1"/>
  <c r="I50" i="1"/>
  <c r="J50" i="1"/>
  <c r="H20" i="1" l="1"/>
  <c r="I20" i="1"/>
  <c r="J20" i="1"/>
  <c r="H21" i="1"/>
  <c r="I21" i="1"/>
  <c r="J21" i="1"/>
  <c r="H22" i="1"/>
  <c r="I22" i="1"/>
  <c r="J22" i="1"/>
  <c r="H23" i="1"/>
  <c r="I23" i="1"/>
  <c r="J23" i="1"/>
  <c r="H24" i="1"/>
  <c r="I24" i="1"/>
  <c r="J24" i="1"/>
  <c r="H25" i="1"/>
  <c r="I25" i="1"/>
  <c r="J25" i="1"/>
  <c r="H26" i="1"/>
  <c r="I26" i="1"/>
  <c r="J26" i="1"/>
  <c r="H27" i="1"/>
  <c r="I27" i="1"/>
  <c r="J27" i="1"/>
  <c r="H28" i="1"/>
  <c r="I28" i="1"/>
  <c r="J28" i="1"/>
  <c r="H29" i="1"/>
  <c r="I29" i="1"/>
  <c r="J29" i="1"/>
  <c r="H30" i="1"/>
  <c r="I30" i="1"/>
  <c r="J30" i="1"/>
  <c r="H31" i="1"/>
  <c r="I31" i="1"/>
  <c r="J31" i="1"/>
  <c r="H32" i="1"/>
  <c r="I32" i="1"/>
  <c r="J32" i="1"/>
  <c r="H33" i="1"/>
  <c r="I33" i="1"/>
  <c r="J33" i="1"/>
  <c r="H34" i="1"/>
  <c r="I34" i="1"/>
  <c r="J34" i="1"/>
  <c r="H35" i="1"/>
  <c r="I35" i="1"/>
  <c r="J35" i="1"/>
  <c r="H36" i="1"/>
  <c r="I36" i="1"/>
  <c r="J36" i="1"/>
  <c r="H37" i="1"/>
  <c r="I37" i="1"/>
  <c r="J37" i="1"/>
  <c r="H38" i="1"/>
  <c r="I38" i="1"/>
  <c r="J38" i="1"/>
  <c r="H39" i="1"/>
  <c r="I39" i="1"/>
  <c r="J39" i="1"/>
  <c r="H40" i="1"/>
  <c r="I40" i="1"/>
  <c r="J40" i="1"/>
  <c r="H41" i="1"/>
  <c r="I41" i="1"/>
  <c r="J41" i="1"/>
  <c r="H42" i="1"/>
  <c r="I42" i="1"/>
  <c r="J42" i="1"/>
  <c r="H43" i="1"/>
  <c r="I43" i="1"/>
  <c r="J43" i="1"/>
  <c r="H19" i="1"/>
  <c r="I19" i="1"/>
  <c r="J19" i="1"/>
  <c r="H12" i="1" l="1"/>
  <c r="H13" i="1"/>
  <c r="H14" i="1"/>
  <c r="H15" i="1"/>
  <c r="H16" i="1"/>
  <c r="H17" i="1"/>
  <c r="H18" i="1"/>
  <c r="H11" i="1"/>
  <c r="H10" i="1"/>
  <c r="B51" i="1" l="1"/>
  <c r="I10" i="1" l="1"/>
  <c r="J10" i="1"/>
  <c r="I11" i="1"/>
  <c r="J11" i="1"/>
  <c r="I12" i="1"/>
  <c r="J12" i="1"/>
  <c r="I13" i="1"/>
  <c r="J13" i="1"/>
  <c r="I14" i="1"/>
  <c r="J14" i="1"/>
  <c r="I15" i="1"/>
  <c r="J15" i="1"/>
  <c r="I16" i="1"/>
  <c r="J16" i="1"/>
  <c r="I17" i="1"/>
  <c r="J17" i="1"/>
  <c r="I18" i="1"/>
  <c r="J18" i="1"/>
  <c r="H51" i="1" l="1"/>
</calcChain>
</file>

<file path=xl/sharedStrings.xml><?xml version="1.0" encoding="utf-8"?>
<sst xmlns="http://schemas.openxmlformats.org/spreadsheetml/2006/main" count="184" uniqueCount="116">
  <si>
    <t>Lp</t>
  </si>
  <si>
    <t>Nazwa</t>
  </si>
  <si>
    <t>Cena jednostkowa brutto (PLN)</t>
  </si>
  <si>
    <t>Ilość</t>
  </si>
  <si>
    <t xml:space="preserve">    </t>
  </si>
  <si>
    <t>Nr katalogowy</t>
  </si>
  <si>
    <t>Wartość brutto (PLN)</t>
  </si>
  <si>
    <t>nr katalogowy oferowanego produktu*</t>
  </si>
  <si>
    <t>Producent oferowanego produktu</t>
  </si>
  <si>
    <t>* W przypadku zaproponowania produktu równoważnego lub o innym numerze katalogowym, Wykonawca jest zobowiązany do podania w kol 9 i 10 zamiast wpisanego producenta i numeru katalogowego - producenta i numeru katalogowego oferowanego produktu</t>
  </si>
  <si>
    <t>Producent</t>
  </si>
  <si>
    <t>J.m. / wielkość opakownia</t>
  </si>
  <si>
    <t>Załącznik Nr 2</t>
  </si>
  <si>
    <t>Adres:</t>
  </si>
  <si>
    <t>Nazwa:</t>
  </si>
  <si>
    <t>Nazwa i adres Wykonawcy:</t>
  </si>
  <si>
    <t>Metanol LC-MS+B8:B52B9B8B8:B34</t>
  </si>
  <si>
    <t>Honeywell</t>
  </si>
  <si>
    <t>14262-2L</t>
  </si>
  <si>
    <t>2 L</t>
  </si>
  <si>
    <t>N-Pentan</t>
  </si>
  <si>
    <t>158941-1l</t>
  </si>
  <si>
    <t>1 l</t>
  </si>
  <si>
    <t>158941-2.5L</t>
  </si>
  <si>
    <t>2,5 L</t>
  </si>
  <si>
    <t>Dichloromethane purriss</t>
  </si>
  <si>
    <t>24233-1l</t>
  </si>
  <si>
    <t xml:space="preserve">Perchloric Acid ACS reagent   Sigma nr kat. 244252-500ML </t>
  </si>
  <si>
    <t>244252-500ml</t>
  </si>
  <si>
    <t>500ml</t>
  </si>
  <si>
    <t>Hydrochloric acid, ACS reagent 35%</t>
  </si>
  <si>
    <t>258148-500ml</t>
  </si>
  <si>
    <t>500  ml</t>
  </si>
  <si>
    <t>Diethyl ether,Chromasolv for HPLC</t>
  </si>
  <si>
    <t>309966-1l</t>
  </si>
  <si>
    <t>Perchloric acid, ACS reagent 60%</t>
  </si>
  <si>
    <t>311413-500ml</t>
  </si>
  <si>
    <t>500 ml</t>
  </si>
  <si>
    <t xml:space="preserve">Hydrochloric acid, ACS reagent, 37%, </t>
  </si>
  <si>
    <t>320331-500ML</t>
  </si>
  <si>
    <t>500ML</t>
  </si>
  <si>
    <t>Acetone, CHROMASOLV®, for HPLC, ≥99.8%,</t>
  </si>
  <si>
    <t>34850-2.5L</t>
  </si>
  <si>
    <t>Acetone CHROMASOLV Plus for HPLC</t>
  </si>
  <si>
    <t>34850-4x2.5L</t>
  </si>
  <si>
    <t>4x2.5 L</t>
  </si>
  <si>
    <t>Acetonitryl HPLC</t>
  </si>
  <si>
    <t>34851-1l</t>
  </si>
  <si>
    <t>Chloroform,Chromasolv ® Plus for HPLC</t>
  </si>
  <si>
    <t>34854-1l</t>
  </si>
  <si>
    <t>1l</t>
  </si>
  <si>
    <t>34854-2.5l</t>
  </si>
  <si>
    <t>2,5 l</t>
  </si>
  <si>
    <t xml:space="preserve">Dichloromethane, CHROMASOLV®, for HPLC, ≥99.8%, </t>
  </si>
  <si>
    <t>34856-1L</t>
  </si>
  <si>
    <t>1L</t>
  </si>
  <si>
    <t xml:space="preserve">n-Hexan CHROMASOLV®, for HPLC, ≥97.0% (GC) </t>
  </si>
  <si>
    <t>34859-1L</t>
  </si>
  <si>
    <t>Hexane CHROMASOLV Plus, for HPLC</t>
  </si>
  <si>
    <t>34859-4x2.5L</t>
  </si>
  <si>
    <t xml:space="preserve">Metanol (for HPLC), Sigma 34860-2.5L-R </t>
  </si>
  <si>
    <t>34860-2.5l</t>
  </si>
  <si>
    <t>2.5l</t>
  </si>
  <si>
    <t>2-propanol    Chromasolv do HPLC</t>
  </si>
  <si>
    <t>34863-2.5l</t>
  </si>
  <si>
    <t>2,5l</t>
  </si>
  <si>
    <t>Tetrahydrofuran Chromasolv do HPLC</t>
  </si>
  <si>
    <t>34865-1l</t>
  </si>
  <si>
    <t>1-Propanol Chromasolv do HPLC</t>
  </si>
  <si>
    <t>34871-1L</t>
  </si>
  <si>
    <t>Heptane   Chromasolv do HPLC</t>
  </si>
  <si>
    <t>34873-2.5</t>
  </si>
  <si>
    <t>2,5</t>
  </si>
  <si>
    <t>Methanol Chromasolv do HPLC</t>
  </si>
  <si>
    <t>34885-2.5l</t>
  </si>
  <si>
    <t>Acetonitryl do LC-MS</t>
  </si>
  <si>
    <t>34888-2.5l</t>
  </si>
  <si>
    <t>1-Chlorobutane - CHROMASOLV</t>
  </si>
  <si>
    <t>34958-1l</t>
  </si>
  <si>
    <t>2-Propanol do LC-MS</t>
  </si>
  <si>
    <t>34965-1L</t>
  </si>
  <si>
    <t>2-propanol  do LC-MS</t>
  </si>
  <si>
    <t>34965-2.5L</t>
  </si>
  <si>
    <t>2.5L</t>
  </si>
  <si>
    <t>Methanol LC-MS &gt;99,9%</t>
  </si>
  <si>
    <t>34966-2.5L</t>
  </si>
  <si>
    <t>2,5L</t>
  </si>
  <si>
    <t>Acetonitrile LC-MS CHROMASOLV</t>
  </si>
  <si>
    <t>34967-2.5L</t>
  </si>
  <si>
    <t>Ethyl Acetate Chromasolv do HPLC</t>
  </si>
  <si>
    <t>34972-2.5l</t>
  </si>
  <si>
    <t>Chloroform Chromasolv, for HPLC</t>
  </si>
  <si>
    <t>366927-1L</t>
  </si>
  <si>
    <t>1 L</t>
  </si>
  <si>
    <t>Acetic acid eluent  for LC-MS</t>
  </si>
  <si>
    <t>49199-50ml</t>
  </si>
  <si>
    <t>50 ml</t>
  </si>
  <si>
    <t>Kwas mrówkowy do LC-MS</t>
  </si>
  <si>
    <t>56302-50ml</t>
  </si>
  <si>
    <t>Dichloromethane Chromasolv</t>
  </si>
  <si>
    <t>650463-1l</t>
  </si>
  <si>
    <t>650471-1l</t>
  </si>
  <si>
    <t>650498-1l</t>
  </si>
  <si>
    <t>650501-1l</t>
  </si>
  <si>
    <t xml:space="preserve">Heptane, CHROMASOLV® Plus, for HPLC, 99%,  </t>
  </si>
  <si>
    <t>650536-1L</t>
  </si>
  <si>
    <t>650552-1l</t>
  </si>
  <si>
    <t>Formic acid LCMS</t>
  </si>
  <si>
    <t>94318-250ml</t>
  </si>
  <si>
    <t>250 ml</t>
  </si>
  <si>
    <t>C2432-4x25ml</t>
  </si>
  <si>
    <t>4x25 ml</t>
  </si>
  <si>
    <r>
      <t>Opis przedmiotu zamówienia- formularz cenowy na dostawę odczynników laboratoryjnych</t>
    </r>
    <r>
      <rPr>
        <b/>
        <sz val="10"/>
        <color indexed="10"/>
        <rFont val="Arial CE"/>
        <charset val="238"/>
      </rPr>
      <t xml:space="preserve"> </t>
    </r>
    <r>
      <rPr>
        <b/>
        <sz val="10"/>
        <rFont val="Arial CE"/>
        <family val="2"/>
        <charset val="238"/>
      </rPr>
      <t xml:space="preserve">firmy </t>
    </r>
    <r>
      <rPr>
        <b/>
        <sz val="10"/>
        <color rgb="FFFF0000"/>
        <rFont val="Arial CE"/>
        <charset val="238"/>
      </rPr>
      <t xml:space="preserve"> Honeywell  </t>
    </r>
    <r>
      <rPr>
        <b/>
        <sz val="10"/>
        <rFont val="Arial CE"/>
        <family val="2"/>
        <charset val="238"/>
      </rPr>
      <t xml:space="preserve">do celów naukowo-badawczych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</si>
  <si>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…………………………………………………………</t>
  </si>
  <si>
    <t>(Podpis Wykonawcy)</t>
  </si>
  <si>
    <t>Część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</si>
</sst>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13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b/>
      <sz val="8"/>
      <name val="Arial CE"/>
      <family val="2"/>
      <charset val="238"/>
    </font>
    <font>
      <b/>
      <sz val="10"/>
      <color indexed="10"/>
      <name val="Arial CE"/>
      <charset val="238"/>
    </font>
    <font>
      <b/>
      <sz val="10"/>
      <color rgb="FFFF0000"/>
      <name val="Arial CE"/>
      <charset val="238"/>
    </font>
    <font>
      <sz val="8"/>
      <color rgb="FFFF0000"/>
      <name val="Arial CE"/>
      <family val="2"/>
      <charset val="238"/>
    </font>
    <font>
      <b/>
      <sz val="11"/>
      <name val="Arial CE"/>
      <charset val="238"/>
    </font>
    <font>
      <sz val="10"/>
      <color theme="1"/>
      <name val="Arial CE"/>
      <charset val="238"/>
    </font>
    <font>
      <b/>
      <sz val="10"/>
      <color indexed="10"/>
      <name val="Arial CE"/>
      <family val="2"/>
      <charset val="238"/>
    </font>
    <font>
      <sz val="1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59999389629810485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1" fontId="5" fillId="0" borderId="1" xfId="0" applyNumberFormat="1" applyFont="1" applyBorder="1" applyAlignment="1">
      <alignment horizontal="center"/>
    </xf>
    <xf numFmtId="0" fontId="4" fillId="0" borderId="0" xfId="0" applyFont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center" wrapText="1" readingOrder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Border="1"/>
    <xf numFmtId="0" fontId="9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10" fillId="4" borderId="3" xfId="0" applyFont="1" applyFill="1" applyBorder="1"/>
    <xf numFmtId="0" fontId="10" fillId="4" borderId="3" xfId="0" applyFont="1" applyFill="1" applyBorder="1" applyAlignment="1">
      <alignment wrapText="1"/>
    </xf>
    <xf numFmtId="0" fontId="10" fillId="4" borderId="3" xfId="0" applyFont="1" applyFill="1" applyBorder="1" applyAlignment="1">
      <alignment horizontal="center"/>
    </xf>
    <xf numFmtId="0" fontId="10" fillId="4" borderId="3" xfId="0" applyFont="1" applyFill="1" applyBorder="1" applyAlignment="1">
      <alignment horizontal="center" wrapText="1"/>
    </xf>
    <xf numFmtId="44" fontId="10" fillId="4" borderId="3" xfId="1" applyNumberFormat="1" applyFont="1" applyFill="1" applyBorder="1"/>
    <xf numFmtId="0" fontId="10" fillId="3" borderId="3" xfId="0" applyFont="1" applyFill="1" applyBorder="1"/>
    <xf numFmtId="0" fontId="10" fillId="3" borderId="3" xfId="0" applyFont="1" applyFill="1" applyBorder="1" applyAlignment="1">
      <alignment wrapText="1"/>
    </xf>
    <xf numFmtId="0" fontId="10" fillId="3" borderId="3" xfId="0" applyFont="1" applyFill="1" applyBorder="1" applyAlignment="1">
      <alignment horizontal="center"/>
    </xf>
    <xf numFmtId="0" fontId="10" fillId="3" borderId="3" xfId="0" applyFont="1" applyFill="1" applyBorder="1" applyAlignment="1">
      <alignment horizontal="center" wrapText="1"/>
    </xf>
    <xf numFmtId="44" fontId="10" fillId="3" borderId="3" xfId="1" applyNumberFormat="1" applyFont="1" applyFill="1" applyBorder="1"/>
    <xf numFmtId="1" fontId="11" fillId="2" borderId="3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/>
    </xf>
    <xf numFmtId="0" fontId="12" fillId="0" borderId="0" xfId="0" applyFont="1"/>
    <xf numFmtId="0" fontId="10" fillId="5" borderId="3" xfId="0" applyFont="1" applyFill="1" applyBorder="1" applyAlignment="1">
      <alignment horizontal="center"/>
    </xf>
    <xf numFmtId="0" fontId="0" fillId="0" borderId="5" xfId="0" applyBorder="1"/>
    <xf numFmtId="44" fontId="3" fillId="0" borderId="6" xfId="0" applyNumberFormat="1" applyFont="1" applyBorder="1"/>
    <xf numFmtId="0" fontId="10" fillId="5" borderId="3" xfId="0" applyFont="1" applyFill="1" applyBorder="1" applyAlignment="1">
      <alignment horizontal="center" wrapText="1"/>
    </xf>
    <xf numFmtId="0" fontId="3" fillId="0" borderId="1" xfId="0" applyNumberFormat="1" applyFont="1" applyBorder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8"/>
  <sheetViews>
    <sheetView tabSelected="1" topLeftCell="A13" zoomScaleNormal="100" zoomScaleSheetLayoutView="85" workbookViewId="0">
      <selection activeCell="A6" sqref="A6:H7"/>
    </sheetView>
  </sheetViews>
  <sheetFormatPr defaultRowHeight="11.25" x14ac:dyDescent="0.2"/>
  <cols>
    <col min="1" max="1" width="4.42578125" style="2" customWidth="1"/>
    <col min="2" max="2" width="37.5703125" style="1" customWidth="1"/>
    <col min="3" max="3" width="14.7109375" style="1" customWidth="1"/>
    <col min="4" max="4" width="21.28515625" style="1" customWidth="1"/>
    <col min="5" max="5" width="12.85546875" style="2" customWidth="1"/>
    <col min="6" max="6" width="6.140625" style="1" customWidth="1"/>
    <col min="7" max="7" width="14.140625" style="1" customWidth="1"/>
    <col min="8" max="8" width="13.42578125" style="1" customWidth="1"/>
    <col min="9" max="9" width="14.7109375" style="1" customWidth="1"/>
    <col min="10" max="10" width="14.5703125" style="1" customWidth="1"/>
    <col min="11" max="16384" width="9.140625" style="1"/>
  </cols>
  <sheetData>
    <row r="2" spans="1:10" ht="15" x14ac:dyDescent="0.25">
      <c r="B2" s="17" t="s">
        <v>15</v>
      </c>
      <c r="C2" s="16"/>
      <c r="D2" s="16"/>
    </row>
    <row r="3" spans="1:10" s="14" customFormat="1" ht="12.75" x14ac:dyDescent="0.2">
      <c r="A3" s="15"/>
      <c r="B3" s="18" t="s">
        <v>14</v>
      </c>
      <c r="C3" s="16"/>
      <c r="D3" s="16"/>
      <c r="E3" s="15"/>
    </row>
    <row r="4" spans="1:10" s="14" customFormat="1" ht="12.75" x14ac:dyDescent="0.2">
      <c r="A4" s="15"/>
      <c r="B4" s="18" t="s">
        <v>13</v>
      </c>
      <c r="C4" s="16"/>
      <c r="D4" s="16"/>
      <c r="E4" s="15"/>
    </row>
    <row r="5" spans="1:10" ht="25.5" customHeight="1" x14ac:dyDescent="0.2">
      <c r="F5" s="6" t="s">
        <v>115</v>
      </c>
      <c r="H5" s="1" t="s">
        <v>12</v>
      </c>
    </row>
    <row r="6" spans="1:10" ht="12.75" x14ac:dyDescent="0.2">
      <c r="A6" s="38" t="s">
        <v>112</v>
      </c>
      <c r="B6" s="38"/>
      <c r="C6" s="38"/>
      <c r="D6" s="38"/>
      <c r="E6" s="38"/>
      <c r="F6" s="38"/>
      <c r="G6" s="38"/>
      <c r="H6" s="38"/>
      <c r="I6" s="12"/>
      <c r="J6" s="3"/>
    </row>
    <row r="7" spans="1:10" ht="36.75" customHeight="1" x14ac:dyDescent="0.2">
      <c r="A7" s="39"/>
      <c r="B7" s="39"/>
      <c r="C7" s="39"/>
      <c r="D7" s="39"/>
      <c r="E7" s="39"/>
      <c r="F7" s="39"/>
      <c r="G7" s="39"/>
      <c r="H7" s="39"/>
      <c r="I7" s="13"/>
      <c r="J7" s="4"/>
    </row>
    <row r="8" spans="1:10" x14ac:dyDescent="0.2">
      <c r="A8" s="5"/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5">
        <v>10</v>
      </c>
    </row>
    <row r="9" spans="1:10" ht="44.25" customHeight="1" x14ac:dyDescent="0.2">
      <c r="A9" s="29" t="s">
        <v>0</v>
      </c>
      <c r="B9" s="29" t="s">
        <v>1</v>
      </c>
      <c r="C9" s="29" t="s">
        <v>10</v>
      </c>
      <c r="D9" s="29" t="s">
        <v>5</v>
      </c>
      <c r="E9" s="29" t="s">
        <v>11</v>
      </c>
      <c r="F9" s="29" t="s">
        <v>3</v>
      </c>
      <c r="G9" s="29" t="s">
        <v>2</v>
      </c>
      <c r="H9" s="30" t="s">
        <v>6</v>
      </c>
      <c r="I9" s="30" t="s">
        <v>8</v>
      </c>
      <c r="J9" s="30" t="s">
        <v>7</v>
      </c>
    </row>
    <row r="10" spans="1:10" ht="12.75" x14ac:dyDescent="0.2">
      <c r="A10" s="21">
        <v>1</v>
      </c>
      <c r="B10" s="20" t="s">
        <v>16</v>
      </c>
      <c r="C10" s="22" t="s">
        <v>17</v>
      </c>
      <c r="D10" s="21" t="s">
        <v>18</v>
      </c>
      <c r="E10" s="22" t="s">
        <v>19</v>
      </c>
      <c r="F10" s="19">
        <v>1</v>
      </c>
      <c r="G10" s="23">
        <v>0</v>
      </c>
      <c r="H10" s="23">
        <f>F10*G10</f>
        <v>0</v>
      </c>
      <c r="I10" s="22" t="str">
        <f>C10</f>
        <v>Honeywell</v>
      </c>
      <c r="J10" s="21" t="str">
        <f>D10</f>
        <v>14262-2L</v>
      </c>
    </row>
    <row r="11" spans="1:10" ht="12.75" x14ac:dyDescent="0.2">
      <c r="A11" s="26">
        <v>2</v>
      </c>
      <c r="B11" s="25" t="s">
        <v>20</v>
      </c>
      <c r="C11" s="27" t="s">
        <v>17</v>
      </c>
      <c r="D11" s="26" t="s">
        <v>21</v>
      </c>
      <c r="E11" s="27" t="s">
        <v>22</v>
      </c>
      <c r="F11" s="24">
        <v>1</v>
      </c>
      <c r="G11" s="28">
        <v>0</v>
      </c>
      <c r="H11" s="28">
        <f>F11*G11</f>
        <v>0</v>
      </c>
      <c r="I11" s="36" t="str">
        <f>C11</f>
        <v>Honeywell</v>
      </c>
      <c r="J11" s="33" t="str">
        <f>D11</f>
        <v>158941-1l</v>
      </c>
    </row>
    <row r="12" spans="1:10" ht="12.75" x14ac:dyDescent="0.2">
      <c r="A12" s="21">
        <v>3</v>
      </c>
      <c r="B12" s="20" t="s">
        <v>20</v>
      </c>
      <c r="C12" s="22" t="s">
        <v>17</v>
      </c>
      <c r="D12" s="21" t="s">
        <v>23</v>
      </c>
      <c r="E12" s="22" t="s">
        <v>24</v>
      </c>
      <c r="F12" s="19">
        <v>1</v>
      </c>
      <c r="G12" s="23">
        <v>0</v>
      </c>
      <c r="H12" s="23">
        <f>F12*G12</f>
        <v>0</v>
      </c>
      <c r="I12" s="22" t="str">
        <f>C12</f>
        <v>Honeywell</v>
      </c>
      <c r="J12" s="21" t="str">
        <f>D12</f>
        <v>158941-2.5L</v>
      </c>
    </row>
    <row r="13" spans="1:10" ht="12.75" x14ac:dyDescent="0.2">
      <c r="A13" s="26">
        <v>4</v>
      </c>
      <c r="B13" s="25" t="s">
        <v>25</v>
      </c>
      <c r="C13" s="27" t="s">
        <v>17</v>
      </c>
      <c r="D13" s="26" t="s">
        <v>26</v>
      </c>
      <c r="E13" s="27" t="s">
        <v>22</v>
      </c>
      <c r="F13" s="24">
        <v>1</v>
      </c>
      <c r="G13" s="28">
        <v>0</v>
      </c>
      <c r="H13" s="28">
        <f>F13*G13</f>
        <v>0</v>
      </c>
      <c r="I13" s="36" t="str">
        <f>C13</f>
        <v>Honeywell</v>
      </c>
      <c r="J13" s="33" t="str">
        <f>D13</f>
        <v>24233-1l</v>
      </c>
    </row>
    <row r="14" spans="1:10" ht="25.5" x14ac:dyDescent="0.2">
      <c r="A14" s="21">
        <v>5</v>
      </c>
      <c r="B14" s="20" t="s">
        <v>27</v>
      </c>
      <c r="C14" s="22" t="s">
        <v>17</v>
      </c>
      <c r="D14" s="21" t="s">
        <v>28</v>
      </c>
      <c r="E14" s="22" t="s">
        <v>29</v>
      </c>
      <c r="F14" s="19">
        <v>1</v>
      </c>
      <c r="G14" s="23">
        <v>0</v>
      </c>
      <c r="H14" s="23">
        <f>F14*G14</f>
        <v>0</v>
      </c>
      <c r="I14" s="22" t="str">
        <f>C14</f>
        <v>Honeywell</v>
      </c>
      <c r="J14" s="21" t="str">
        <f>D14</f>
        <v>244252-500ml</v>
      </c>
    </row>
    <row r="15" spans="1:10" ht="12.75" x14ac:dyDescent="0.2">
      <c r="A15" s="26">
        <v>6</v>
      </c>
      <c r="B15" s="25" t="s">
        <v>30</v>
      </c>
      <c r="C15" s="27" t="s">
        <v>17</v>
      </c>
      <c r="D15" s="26" t="s">
        <v>31</v>
      </c>
      <c r="E15" s="27" t="s">
        <v>32</v>
      </c>
      <c r="F15" s="24">
        <v>1</v>
      </c>
      <c r="G15" s="28">
        <v>0</v>
      </c>
      <c r="H15" s="28">
        <f>F15*G15</f>
        <v>0</v>
      </c>
      <c r="I15" s="36" t="str">
        <f>C15</f>
        <v>Honeywell</v>
      </c>
      <c r="J15" s="33" t="str">
        <f>D15</f>
        <v>258148-500ml</v>
      </c>
    </row>
    <row r="16" spans="1:10" ht="12.75" x14ac:dyDescent="0.2">
      <c r="A16" s="21">
        <v>7</v>
      </c>
      <c r="B16" s="20" t="s">
        <v>33</v>
      </c>
      <c r="C16" s="22" t="s">
        <v>17</v>
      </c>
      <c r="D16" s="21" t="s">
        <v>34</v>
      </c>
      <c r="E16" s="22" t="s">
        <v>22</v>
      </c>
      <c r="F16" s="19">
        <v>1</v>
      </c>
      <c r="G16" s="23">
        <v>0</v>
      </c>
      <c r="H16" s="23">
        <f>F16*G16</f>
        <v>0</v>
      </c>
      <c r="I16" s="22" t="str">
        <f>C16</f>
        <v>Honeywell</v>
      </c>
      <c r="J16" s="21" t="str">
        <f>D16</f>
        <v>309966-1l</v>
      </c>
    </row>
    <row r="17" spans="1:10" ht="12.75" x14ac:dyDescent="0.2">
      <c r="A17" s="26">
        <v>8</v>
      </c>
      <c r="B17" s="25" t="s">
        <v>35</v>
      </c>
      <c r="C17" s="27" t="s">
        <v>17</v>
      </c>
      <c r="D17" s="26" t="s">
        <v>36</v>
      </c>
      <c r="E17" s="27" t="s">
        <v>37</v>
      </c>
      <c r="F17" s="24">
        <v>1</v>
      </c>
      <c r="G17" s="28">
        <v>0</v>
      </c>
      <c r="H17" s="28">
        <f>F17*G17</f>
        <v>0</v>
      </c>
      <c r="I17" s="36" t="str">
        <f>C17</f>
        <v>Honeywell</v>
      </c>
      <c r="J17" s="33" t="str">
        <f>D17</f>
        <v>311413-500ml</v>
      </c>
    </row>
    <row r="18" spans="1:10" ht="12.75" x14ac:dyDescent="0.2">
      <c r="A18" s="21">
        <v>9</v>
      </c>
      <c r="B18" s="20" t="s">
        <v>38</v>
      </c>
      <c r="C18" s="22" t="s">
        <v>17</v>
      </c>
      <c r="D18" s="21" t="s">
        <v>39</v>
      </c>
      <c r="E18" s="22" t="s">
        <v>40</v>
      </c>
      <c r="F18" s="19">
        <v>1</v>
      </c>
      <c r="G18" s="23">
        <v>0</v>
      </c>
      <c r="H18" s="23">
        <f>F18*G18</f>
        <v>0</v>
      </c>
      <c r="I18" s="22" t="str">
        <f>C18</f>
        <v>Honeywell</v>
      </c>
      <c r="J18" s="21" t="str">
        <f>D18</f>
        <v>320331-500ML</v>
      </c>
    </row>
    <row r="19" spans="1:10" ht="25.5" x14ac:dyDescent="0.2">
      <c r="A19" s="26">
        <v>10</v>
      </c>
      <c r="B19" s="25" t="s">
        <v>41</v>
      </c>
      <c r="C19" s="27" t="s">
        <v>17</v>
      </c>
      <c r="D19" s="26" t="s">
        <v>42</v>
      </c>
      <c r="E19" s="27" t="s">
        <v>24</v>
      </c>
      <c r="F19" s="24">
        <v>1</v>
      </c>
      <c r="G19" s="28">
        <v>0</v>
      </c>
      <c r="H19" s="28">
        <f>F19*G19</f>
        <v>0</v>
      </c>
      <c r="I19" s="36" t="str">
        <f>C19</f>
        <v>Honeywell</v>
      </c>
      <c r="J19" s="33" t="str">
        <f>D19</f>
        <v>34850-2.5L</v>
      </c>
    </row>
    <row r="20" spans="1:10" s="14" customFormat="1" ht="12.75" x14ac:dyDescent="0.2">
      <c r="A20" s="21">
        <v>11</v>
      </c>
      <c r="B20" s="20" t="s">
        <v>43</v>
      </c>
      <c r="C20" s="22" t="s">
        <v>17</v>
      </c>
      <c r="D20" s="21" t="s">
        <v>44</v>
      </c>
      <c r="E20" s="22" t="s">
        <v>45</v>
      </c>
      <c r="F20" s="19">
        <v>1</v>
      </c>
      <c r="G20" s="23">
        <v>0</v>
      </c>
      <c r="H20" s="23">
        <f>F20*G20</f>
        <v>0</v>
      </c>
      <c r="I20" s="22" t="str">
        <f>C20</f>
        <v>Honeywell</v>
      </c>
      <c r="J20" s="21" t="str">
        <f>D20</f>
        <v>34850-4x2.5L</v>
      </c>
    </row>
    <row r="21" spans="1:10" s="14" customFormat="1" ht="12.75" x14ac:dyDescent="0.2">
      <c r="A21" s="26">
        <v>12</v>
      </c>
      <c r="B21" s="25" t="s">
        <v>46</v>
      </c>
      <c r="C21" s="27" t="s">
        <v>17</v>
      </c>
      <c r="D21" s="26" t="s">
        <v>47</v>
      </c>
      <c r="E21" s="27" t="s">
        <v>22</v>
      </c>
      <c r="F21" s="24">
        <v>1</v>
      </c>
      <c r="G21" s="28">
        <v>0</v>
      </c>
      <c r="H21" s="28">
        <f>F21*G21</f>
        <v>0</v>
      </c>
      <c r="I21" s="36" t="str">
        <f>C21</f>
        <v>Honeywell</v>
      </c>
      <c r="J21" s="33" t="str">
        <f>D21</f>
        <v>34851-1l</v>
      </c>
    </row>
    <row r="22" spans="1:10" s="14" customFormat="1" ht="12.75" x14ac:dyDescent="0.2">
      <c r="A22" s="21">
        <v>13</v>
      </c>
      <c r="B22" s="20" t="s">
        <v>48</v>
      </c>
      <c r="C22" s="22" t="s">
        <v>17</v>
      </c>
      <c r="D22" s="21" t="s">
        <v>49</v>
      </c>
      <c r="E22" s="22" t="s">
        <v>50</v>
      </c>
      <c r="F22" s="19">
        <v>1</v>
      </c>
      <c r="G22" s="23">
        <v>0</v>
      </c>
      <c r="H22" s="23">
        <f>F22*G22</f>
        <v>0</v>
      </c>
      <c r="I22" s="22" t="str">
        <f>C22</f>
        <v>Honeywell</v>
      </c>
      <c r="J22" s="21" t="str">
        <f>D22</f>
        <v>34854-1l</v>
      </c>
    </row>
    <row r="23" spans="1:10" s="14" customFormat="1" ht="12.75" x14ac:dyDescent="0.2">
      <c r="A23" s="26">
        <v>14</v>
      </c>
      <c r="B23" s="25" t="s">
        <v>48</v>
      </c>
      <c r="C23" s="27" t="s">
        <v>17</v>
      </c>
      <c r="D23" s="26" t="s">
        <v>51</v>
      </c>
      <c r="E23" s="27" t="s">
        <v>52</v>
      </c>
      <c r="F23" s="24">
        <v>1</v>
      </c>
      <c r="G23" s="28">
        <v>0</v>
      </c>
      <c r="H23" s="28">
        <f>F23*G23</f>
        <v>0</v>
      </c>
      <c r="I23" s="36" t="str">
        <f>C23</f>
        <v>Honeywell</v>
      </c>
      <c r="J23" s="33" t="str">
        <f>D23</f>
        <v>34854-2.5l</v>
      </c>
    </row>
    <row r="24" spans="1:10" s="14" customFormat="1" ht="25.5" x14ac:dyDescent="0.2">
      <c r="A24" s="21">
        <v>15</v>
      </c>
      <c r="B24" s="20" t="s">
        <v>53</v>
      </c>
      <c r="C24" s="22" t="s">
        <v>17</v>
      </c>
      <c r="D24" s="21" t="s">
        <v>54</v>
      </c>
      <c r="E24" s="22" t="s">
        <v>55</v>
      </c>
      <c r="F24" s="19">
        <v>1</v>
      </c>
      <c r="G24" s="23">
        <v>0</v>
      </c>
      <c r="H24" s="23">
        <f>F24*G24</f>
        <v>0</v>
      </c>
      <c r="I24" s="22" t="str">
        <f>C24</f>
        <v>Honeywell</v>
      </c>
      <c r="J24" s="21" t="str">
        <f>D24</f>
        <v>34856-1L</v>
      </c>
    </row>
    <row r="25" spans="1:10" s="14" customFormat="1" ht="25.5" x14ac:dyDescent="0.2">
      <c r="A25" s="26">
        <v>16</v>
      </c>
      <c r="B25" s="25" t="s">
        <v>56</v>
      </c>
      <c r="C25" s="27" t="s">
        <v>17</v>
      </c>
      <c r="D25" s="26" t="s">
        <v>57</v>
      </c>
      <c r="E25" s="27" t="s">
        <v>55</v>
      </c>
      <c r="F25" s="24">
        <v>1</v>
      </c>
      <c r="G25" s="28">
        <v>0</v>
      </c>
      <c r="H25" s="28">
        <f>F25*G25</f>
        <v>0</v>
      </c>
      <c r="I25" s="36" t="str">
        <f>C25</f>
        <v>Honeywell</v>
      </c>
      <c r="J25" s="33" t="str">
        <f>D25</f>
        <v>34859-1L</v>
      </c>
    </row>
    <row r="26" spans="1:10" s="14" customFormat="1" ht="12.75" x14ac:dyDescent="0.2">
      <c r="A26" s="21">
        <v>17</v>
      </c>
      <c r="B26" s="20" t="s">
        <v>58</v>
      </c>
      <c r="C26" s="22" t="s">
        <v>17</v>
      </c>
      <c r="D26" s="21" t="s">
        <v>59</v>
      </c>
      <c r="E26" s="22" t="s">
        <v>45</v>
      </c>
      <c r="F26" s="19">
        <v>1</v>
      </c>
      <c r="G26" s="23">
        <v>0</v>
      </c>
      <c r="H26" s="23">
        <f>F26*G26</f>
        <v>0</v>
      </c>
      <c r="I26" s="22" t="str">
        <f>C26</f>
        <v>Honeywell</v>
      </c>
      <c r="J26" s="21" t="str">
        <f>D26</f>
        <v>34859-4x2.5L</v>
      </c>
    </row>
    <row r="27" spans="1:10" s="14" customFormat="1" ht="12.75" x14ac:dyDescent="0.2">
      <c r="A27" s="26">
        <v>18</v>
      </c>
      <c r="B27" s="25" t="s">
        <v>60</v>
      </c>
      <c r="C27" s="27" t="s">
        <v>17</v>
      </c>
      <c r="D27" s="26" t="s">
        <v>61</v>
      </c>
      <c r="E27" s="27" t="s">
        <v>62</v>
      </c>
      <c r="F27" s="24">
        <v>5</v>
      </c>
      <c r="G27" s="28">
        <v>0</v>
      </c>
      <c r="H27" s="28">
        <f>F27*G27</f>
        <v>0</v>
      </c>
      <c r="I27" s="36" t="str">
        <f>C27</f>
        <v>Honeywell</v>
      </c>
      <c r="J27" s="33" t="str">
        <f>D27</f>
        <v>34860-2.5l</v>
      </c>
    </row>
    <row r="28" spans="1:10" s="14" customFormat="1" ht="12.75" x14ac:dyDescent="0.2">
      <c r="A28" s="21">
        <v>19</v>
      </c>
      <c r="B28" s="20" t="s">
        <v>63</v>
      </c>
      <c r="C28" s="22" t="s">
        <v>17</v>
      </c>
      <c r="D28" s="21" t="s">
        <v>64</v>
      </c>
      <c r="E28" s="22" t="s">
        <v>65</v>
      </c>
      <c r="F28" s="19">
        <v>1</v>
      </c>
      <c r="G28" s="23">
        <v>0</v>
      </c>
      <c r="H28" s="23">
        <f>F28*G28</f>
        <v>0</v>
      </c>
      <c r="I28" s="22" t="str">
        <f>C28</f>
        <v>Honeywell</v>
      </c>
      <c r="J28" s="21" t="str">
        <f>D28</f>
        <v>34863-2.5l</v>
      </c>
    </row>
    <row r="29" spans="1:10" s="14" customFormat="1" ht="12.75" x14ac:dyDescent="0.2">
      <c r="A29" s="26">
        <v>20</v>
      </c>
      <c r="B29" s="25" t="s">
        <v>66</v>
      </c>
      <c r="C29" s="27" t="s">
        <v>17</v>
      </c>
      <c r="D29" s="26" t="s">
        <v>67</v>
      </c>
      <c r="E29" s="27" t="s">
        <v>22</v>
      </c>
      <c r="F29" s="24">
        <v>1</v>
      </c>
      <c r="G29" s="28">
        <v>0</v>
      </c>
      <c r="H29" s="28">
        <f>F29*G29</f>
        <v>0</v>
      </c>
      <c r="I29" s="36" t="str">
        <f>C29</f>
        <v>Honeywell</v>
      </c>
      <c r="J29" s="33" t="str">
        <f>D29</f>
        <v>34865-1l</v>
      </c>
    </row>
    <row r="30" spans="1:10" s="14" customFormat="1" ht="12.75" x14ac:dyDescent="0.2">
      <c r="A30" s="21">
        <v>21</v>
      </c>
      <c r="B30" s="20" t="s">
        <v>68</v>
      </c>
      <c r="C30" s="22" t="s">
        <v>17</v>
      </c>
      <c r="D30" s="21" t="s">
        <v>69</v>
      </c>
      <c r="E30" s="22" t="s">
        <v>55</v>
      </c>
      <c r="F30" s="19">
        <v>1</v>
      </c>
      <c r="G30" s="23">
        <v>0</v>
      </c>
      <c r="H30" s="23">
        <f>F30*G30</f>
        <v>0</v>
      </c>
      <c r="I30" s="22" t="str">
        <f>C30</f>
        <v>Honeywell</v>
      </c>
      <c r="J30" s="21" t="str">
        <f>D30</f>
        <v>34871-1L</v>
      </c>
    </row>
    <row r="31" spans="1:10" s="14" customFormat="1" ht="12.75" x14ac:dyDescent="0.2">
      <c r="A31" s="26">
        <v>22</v>
      </c>
      <c r="B31" s="25" t="s">
        <v>70</v>
      </c>
      <c r="C31" s="27" t="s">
        <v>17</v>
      </c>
      <c r="D31" s="26" t="s">
        <v>71</v>
      </c>
      <c r="E31" s="27" t="s">
        <v>72</v>
      </c>
      <c r="F31" s="24">
        <v>1</v>
      </c>
      <c r="G31" s="28">
        <v>0</v>
      </c>
      <c r="H31" s="28">
        <f>F31*G31</f>
        <v>0</v>
      </c>
      <c r="I31" s="36" t="str">
        <f>C31</f>
        <v>Honeywell</v>
      </c>
      <c r="J31" s="33" t="str">
        <f>D31</f>
        <v>34873-2.5</v>
      </c>
    </row>
    <row r="32" spans="1:10" s="14" customFormat="1" ht="12.75" x14ac:dyDescent="0.2">
      <c r="A32" s="21">
        <v>23</v>
      </c>
      <c r="B32" s="20" t="s">
        <v>73</v>
      </c>
      <c r="C32" s="22" t="s">
        <v>17</v>
      </c>
      <c r="D32" s="21" t="s">
        <v>74</v>
      </c>
      <c r="E32" s="22" t="s">
        <v>52</v>
      </c>
      <c r="F32" s="19">
        <v>1</v>
      </c>
      <c r="G32" s="23">
        <v>0</v>
      </c>
      <c r="H32" s="23">
        <f>F32*G32</f>
        <v>0</v>
      </c>
      <c r="I32" s="22" t="str">
        <f>C32</f>
        <v>Honeywell</v>
      </c>
      <c r="J32" s="21" t="str">
        <f>D32</f>
        <v>34885-2.5l</v>
      </c>
    </row>
    <row r="33" spans="1:10" s="14" customFormat="1" ht="12.75" x14ac:dyDescent="0.2">
      <c r="A33" s="26">
        <v>24</v>
      </c>
      <c r="B33" s="25" t="s">
        <v>75</v>
      </c>
      <c r="C33" s="27" t="s">
        <v>17</v>
      </c>
      <c r="D33" s="26" t="s">
        <v>76</v>
      </c>
      <c r="E33" s="27" t="s">
        <v>52</v>
      </c>
      <c r="F33" s="24">
        <v>1</v>
      </c>
      <c r="G33" s="28">
        <v>0</v>
      </c>
      <c r="H33" s="28">
        <f>F33*G33</f>
        <v>0</v>
      </c>
      <c r="I33" s="36" t="str">
        <f>C33</f>
        <v>Honeywell</v>
      </c>
      <c r="J33" s="33" t="str">
        <f>D33</f>
        <v>34888-2.5l</v>
      </c>
    </row>
    <row r="34" spans="1:10" s="14" customFormat="1" ht="12.75" x14ac:dyDescent="0.2">
      <c r="A34" s="21">
        <v>25</v>
      </c>
      <c r="B34" s="20" t="s">
        <v>77</v>
      </c>
      <c r="C34" s="22" t="s">
        <v>17</v>
      </c>
      <c r="D34" s="21" t="s">
        <v>78</v>
      </c>
      <c r="E34" s="22" t="s">
        <v>22</v>
      </c>
      <c r="F34" s="19">
        <v>1</v>
      </c>
      <c r="G34" s="23">
        <v>0</v>
      </c>
      <c r="H34" s="23">
        <f>F34*G34</f>
        <v>0</v>
      </c>
      <c r="I34" s="22" t="str">
        <f>C34</f>
        <v>Honeywell</v>
      </c>
      <c r="J34" s="21" t="str">
        <f>D34</f>
        <v>34958-1l</v>
      </c>
    </row>
    <row r="35" spans="1:10" s="14" customFormat="1" ht="12.75" x14ac:dyDescent="0.2">
      <c r="A35" s="26">
        <v>26</v>
      </c>
      <c r="B35" s="25" t="s">
        <v>79</v>
      </c>
      <c r="C35" s="27" t="s">
        <v>17</v>
      </c>
      <c r="D35" s="26" t="s">
        <v>80</v>
      </c>
      <c r="E35" s="27" t="s">
        <v>55</v>
      </c>
      <c r="F35" s="24">
        <v>1</v>
      </c>
      <c r="G35" s="28">
        <v>0</v>
      </c>
      <c r="H35" s="28">
        <f>F35*G35</f>
        <v>0</v>
      </c>
      <c r="I35" s="36" t="str">
        <f>C35</f>
        <v>Honeywell</v>
      </c>
      <c r="J35" s="33" t="str">
        <f>D35</f>
        <v>34965-1L</v>
      </c>
    </row>
    <row r="36" spans="1:10" s="14" customFormat="1" ht="12.75" x14ac:dyDescent="0.2">
      <c r="A36" s="21">
        <v>27</v>
      </c>
      <c r="B36" s="20" t="s">
        <v>81</v>
      </c>
      <c r="C36" s="22" t="s">
        <v>17</v>
      </c>
      <c r="D36" s="21" t="s">
        <v>82</v>
      </c>
      <c r="E36" s="22" t="s">
        <v>83</v>
      </c>
      <c r="F36" s="19">
        <v>1</v>
      </c>
      <c r="G36" s="23">
        <v>0</v>
      </c>
      <c r="H36" s="23">
        <f>F36*G36</f>
        <v>0</v>
      </c>
      <c r="I36" s="22" t="str">
        <f>C36</f>
        <v>Honeywell</v>
      </c>
      <c r="J36" s="21" t="str">
        <f>D36</f>
        <v>34965-2.5L</v>
      </c>
    </row>
    <row r="37" spans="1:10" s="14" customFormat="1" ht="12.75" x14ac:dyDescent="0.2">
      <c r="A37" s="26">
        <v>28</v>
      </c>
      <c r="B37" s="25" t="s">
        <v>84</v>
      </c>
      <c r="C37" s="27" t="s">
        <v>17</v>
      </c>
      <c r="D37" s="26" t="s">
        <v>85</v>
      </c>
      <c r="E37" s="27" t="s">
        <v>86</v>
      </c>
      <c r="F37" s="24">
        <v>5</v>
      </c>
      <c r="G37" s="28">
        <v>0</v>
      </c>
      <c r="H37" s="28">
        <f>F37*G37</f>
        <v>0</v>
      </c>
      <c r="I37" s="36" t="str">
        <f>C37</f>
        <v>Honeywell</v>
      </c>
      <c r="J37" s="33" t="str">
        <f>D37</f>
        <v>34966-2.5L</v>
      </c>
    </row>
    <row r="38" spans="1:10" s="14" customFormat="1" ht="12.75" x14ac:dyDescent="0.2">
      <c r="A38" s="21">
        <v>29</v>
      </c>
      <c r="B38" s="20" t="s">
        <v>87</v>
      </c>
      <c r="C38" s="22" t="s">
        <v>17</v>
      </c>
      <c r="D38" s="21" t="s">
        <v>88</v>
      </c>
      <c r="E38" s="22" t="s">
        <v>86</v>
      </c>
      <c r="F38" s="19">
        <v>1</v>
      </c>
      <c r="G38" s="23">
        <v>0</v>
      </c>
      <c r="H38" s="23">
        <f>F38*G38</f>
        <v>0</v>
      </c>
      <c r="I38" s="22" t="str">
        <f>C38</f>
        <v>Honeywell</v>
      </c>
      <c r="J38" s="21" t="str">
        <f>D38</f>
        <v>34967-2.5L</v>
      </c>
    </row>
    <row r="39" spans="1:10" s="14" customFormat="1" ht="12.75" x14ac:dyDescent="0.2">
      <c r="A39" s="26">
        <v>30</v>
      </c>
      <c r="B39" s="25" t="s">
        <v>89</v>
      </c>
      <c r="C39" s="27" t="s">
        <v>17</v>
      </c>
      <c r="D39" s="26" t="s">
        <v>90</v>
      </c>
      <c r="E39" s="27" t="s">
        <v>52</v>
      </c>
      <c r="F39" s="24">
        <v>1</v>
      </c>
      <c r="G39" s="28">
        <v>0</v>
      </c>
      <c r="H39" s="28">
        <f>F39*G39</f>
        <v>0</v>
      </c>
      <c r="I39" s="36" t="str">
        <f>C39</f>
        <v>Honeywell</v>
      </c>
      <c r="J39" s="33" t="str">
        <f>D39</f>
        <v>34972-2.5l</v>
      </c>
    </row>
    <row r="40" spans="1:10" s="14" customFormat="1" ht="12.75" x14ac:dyDescent="0.2">
      <c r="A40" s="21">
        <v>31</v>
      </c>
      <c r="B40" s="20" t="s">
        <v>91</v>
      </c>
      <c r="C40" s="22" t="s">
        <v>17</v>
      </c>
      <c r="D40" s="21" t="s">
        <v>92</v>
      </c>
      <c r="E40" s="22" t="s">
        <v>93</v>
      </c>
      <c r="F40" s="19">
        <v>1</v>
      </c>
      <c r="G40" s="23">
        <v>0</v>
      </c>
      <c r="H40" s="23">
        <f>F40*G40</f>
        <v>0</v>
      </c>
      <c r="I40" s="22" t="str">
        <f>C40</f>
        <v>Honeywell</v>
      </c>
      <c r="J40" s="21" t="str">
        <f>D40</f>
        <v>366927-1L</v>
      </c>
    </row>
    <row r="41" spans="1:10" s="14" customFormat="1" ht="12.75" x14ac:dyDescent="0.2">
      <c r="A41" s="26">
        <v>32</v>
      </c>
      <c r="B41" s="25" t="s">
        <v>94</v>
      </c>
      <c r="C41" s="27" t="s">
        <v>17</v>
      </c>
      <c r="D41" s="26" t="s">
        <v>95</v>
      </c>
      <c r="E41" s="27" t="s">
        <v>96</v>
      </c>
      <c r="F41" s="24">
        <v>1</v>
      </c>
      <c r="G41" s="28">
        <v>0</v>
      </c>
      <c r="H41" s="28">
        <f>F41*G41</f>
        <v>0</v>
      </c>
      <c r="I41" s="36" t="str">
        <f>C41</f>
        <v>Honeywell</v>
      </c>
      <c r="J41" s="33" t="str">
        <f>D41</f>
        <v>49199-50ml</v>
      </c>
    </row>
    <row r="42" spans="1:10" s="14" customFormat="1" ht="12.75" x14ac:dyDescent="0.2">
      <c r="A42" s="21">
        <v>33</v>
      </c>
      <c r="B42" s="20" t="s">
        <v>97</v>
      </c>
      <c r="C42" s="22" t="s">
        <v>17</v>
      </c>
      <c r="D42" s="21" t="s">
        <v>98</v>
      </c>
      <c r="E42" s="22" t="s">
        <v>96</v>
      </c>
      <c r="F42" s="19">
        <v>1</v>
      </c>
      <c r="G42" s="23">
        <v>0</v>
      </c>
      <c r="H42" s="23">
        <f>F42*G42</f>
        <v>0</v>
      </c>
      <c r="I42" s="22" t="str">
        <f>C42</f>
        <v>Honeywell</v>
      </c>
      <c r="J42" s="21" t="str">
        <f>D42</f>
        <v>56302-50ml</v>
      </c>
    </row>
    <row r="43" spans="1:10" s="14" customFormat="1" ht="12.75" x14ac:dyDescent="0.2">
      <c r="A43" s="26">
        <v>34</v>
      </c>
      <c r="B43" s="25" t="s">
        <v>99</v>
      </c>
      <c r="C43" s="27" t="s">
        <v>17</v>
      </c>
      <c r="D43" s="26" t="s">
        <v>100</v>
      </c>
      <c r="E43" s="27" t="s">
        <v>22</v>
      </c>
      <c r="F43" s="24">
        <v>1</v>
      </c>
      <c r="G43" s="28">
        <v>0</v>
      </c>
      <c r="H43" s="28">
        <f>F43*G43</f>
        <v>0</v>
      </c>
      <c r="I43" s="36" t="str">
        <f>C43</f>
        <v>Honeywell</v>
      </c>
      <c r="J43" s="33" t="str">
        <f>D43</f>
        <v>650463-1l</v>
      </c>
    </row>
    <row r="44" spans="1:10" s="14" customFormat="1" ht="12.75" x14ac:dyDescent="0.2">
      <c r="A44" s="21">
        <v>35</v>
      </c>
      <c r="B44" s="20" t="s">
        <v>48</v>
      </c>
      <c r="C44" s="22" t="s">
        <v>17</v>
      </c>
      <c r="D44" s="21" t="s">
        <v>101</v>
      </c>
      <c r="E44" s="22" t="s">
        <v>22</v>
      </c>
      <c r="F44" s="19">
        <v>1</v>
      </c>
      <c r="G44" s="23">
        <v>0</v>
      </c>
      <c r="H44" s="23">
        <f>F44*G44</f>
        <v>0</v>
      </c>
      <c r="I44" s="22" t="str">
        <f t="shared" ref="I44:I50" si="0">C44</f>
        <v>Honeywell</v>
      </c>
      <c r="J44" s="21" t="str">
        <f t="shared" ref="J44:J50" si="1">D44</f>
        <v>650471-1l</v>
      </c>
    </row>
    <row r="45" spans="1:10" s="14" customFormat="1" ht="12.75" x14ac:dyDescent="0.2">
      <c r="A45" s="26">
        <v>36</v>
      </c>
      <c r="B45" s="25" t="s">
        <v>48</v>
      </c>
      <c r="C45" s="27" t="s">
        <v>17</v>
      </c>
      <c r="D45" s="26" t="s">
        <v>102</v>
      </c>
      <c r="E45" s="27" t="s">
        <v>50</v>
      </c>
      <c r="F45" s="24">
        <v>1</v>
      </c>
      <c r="G45" s="28">
        <v>0</v>
      </c>
      <c r="H45" s="28">
        <f>F45*G45</f>
        <v>0</v>
      </c>
      <c r="I45" s="36" t="str">
        <f t="shared" si="0"/>
        <v>Honeywell</v>
      </c>
      <c r="J45" s="33" t="str">
        <f t="shared" si="1"/>
        <v>650498-1l</v>
      </c>
    </row>
    <row r="46" spans="1:10" s="14" customFormat="1" ht="12.75" x14ac:dyDescent="0.2">
      <c r="A46" s="21">
        <v>37</v>
      </c>
      <c r="B46" s="20" t="s">
        <v>43</v>
      </c>
      <c r="C46" s="22" t="s">
        <v>17</v>
      </c>
      <c r="D46" s="21" t="s">
        <v>103</v>
      </c>
      <c r="E46" s="22" t="s">
        <v>22</v>
      </c>
      <c r="F46" s="19">
        <v>1</v>
      </c>
      <c r="G46" s="23">
        <v>0</v>
      </c>
      <c r="H46" s="23">
        <f>F46*G46</f>
        <v>0</v>
      </c>
      <c r="I46" s="22" t="str">
        <f t="shared" si="0"/>
        <v>Honeywell</v>
      </c>
      <c r="J46" s="21" t="str">
        <f t="shared" si="1"/>
        <v>650501-1l</v>
      </c>
    </row>
    <row r="47" spans="1:10" s="14" customFormat="1" ht="25.5" x14ac:dyDescent="0.2">
      <c r="A47" s="26">
        <v>38</v>
      </c>
      <c r="B47" s="25" t="s">
        <v>104</v>
      </c>
      <c r="C47" s="27" t="s">
        <v>17</v>
      </c>
      <c r="D47" s="26" t="s">
        <v>105</v>
      </c>
      <c r="E47" s="27" t="s">
        <v>55</v>
      </c>
      <c r="F47" s="24">
        <v>1</v>
      </c>
      <c r="G47" s="28">
        <v>0</v>
      </c>
      <c r="H47" s="28">
        <f>F47*G47</f>
        <v>0</v>
      </c>
      <c r="I47" s="36" t="str">
        <f t="shared" si="0"/>
        <v>Honeywell</v>
      </c>
      <c r="J47" s="33" t="str">
        <f t="shared" si="1"/>
        <v>650536-1L</v>
      </c>
    </row>
    <row r="48" spans="1:10" s="14" customFormat="1" ht="12.75" x14ac:dyDescent="0.2">
      <c r="A48" s="21">
        <v>39</v>
      </c>
      <c r="B48" s="20" t="s">
        <v>58</v>
      </c>
      <c r="C48" s="22" t="s">
        <v>17</v>
      </c>
      <c r="D48" s="21" t="s">
        <v>106</v>
      </c>
      <c r="E48" s="22" t="s">
        <v>22</v>
      </c>
      <c r="F48" s="19">
        <v>1</v>
      </c>
      <c r="G48" s="23">
        <v>0</v>
      </c>
      <c r="H48" s="23">
        <f>F48*G48</f>
        <v>0</v>
      </c>
      <c r="I48" s="22" t="str">
        <f t="shared" si="0"/>
        <v>Honeywell</v>
      </c>
      <c r="J48" s="21" t="str">
        <f t="shared" si="1"/>
        <v>650552-1l</v>
      </c>
    </row>
    <row r="49" spans="1:10" s="14" customFormat="1" ht="12.75" x14ac:dyDescent="0.2">
      <c r="A49" s="26">
        <v>40</v>
      </c>
      <c r="B49" s="25" t="s">
        <v>107</v>
      </c>
      <c r="C49" s="27" t="s">
        <v>17</v>
      </c>
      <c r="D49" s="26" t="s">
        <v>108</v>
      </c>
      <c r="E49" s="27" t="s">
        <v>109</v>
      </c>
      <c r="F49" s="24">
        <v>1</v>
      </c>
      <c r="G49" s="28">
        <v>0</v>
      </c>
      <c r="H49" s="28">
        <f>F49*G49</f>
        <v>0</v>
      </c>
      <c r="I49" s="36" t="str">
        <f t="shared" si="0"/>
        <v>Honeywell</v>
      </c>
      <c r="J49" s="33" t="str">
        <f t="shared" si="1"/>
        <v>94318-250ml</v>
      </c>
    </row>
    <row r="50" spans="1:10" s="14" customFormat="1" ht="13.5" thickBot="1" x14ac:dyDescent="0.25">
      <c r="A50" s="21">
        <v>41</v>
      </c>
      <c r="B50" s="20" t="s">
        <v>48</v>
      </c>
      <c r="C50" s="22" t="s">
        <v>17</v>
      </c>
      <c r="D50" s="21" t="s">
        <v>110</v>
      </c>
      <c r="E50" s="22" t="s">
        <v>111</v>
      </c>
      <c r="F50" s="19">
        <v>1</v>
      </c>
      <c r="G50" s="23">
        <v>0</v>
      </c>
      <c r="H50" s="23">
        <f>F50*G50</f>
        <v>0</v>
      </c>
      <c r="I50" s="22" t="str">
        <f t="shared" si="0"/>
        <v>Honeywell</v>
      </c>
      <c r="J50" s="21" t="str">
        <f t="shared" si="1"/>
        <v>C2432-4x25ml</v>
      </c>
    </row>
    <row r="51" spans="1:10" s="32" customFormat="1" ht="13.5" thickBot="1" x14ac:dyDescent="0.25">
      <c r="A51" s="31"/>
      <c r="B51" s="37" t="str">
        <f>"Razem wartość brutto "&amp;F5</f>
        <v>Razem wartość brutto Część 17</v>
      </c>
      <c r="C51" s="41"/>
      <c r="D51" s="42"/>
      <c r="E51" s="42"/>
      <c r="F51" s="42"/>
      <c r="G51" s="34"/>
      <c r="H51" s="35">
        <f>SUM(H10:H50)</f>
        <v>0</v>
      </c>
      <c r="I51" s="34"/>
      <c r="J51" s="34"/>
    </row>
    <row r="52" spans="1:10" ht="12.75" x14ac:dyDescent="0.2">
      <c r="A52" s="7"/>
      <c r="B52" s="8"/>
      <c r="C52" s="8"/>
      <c r="D52" s="8"/>
      <c r="E52" s="7"/>
      <c r="F52" s="8"/>
      <c r="G52" s="8"/>
      <c r="H52" s="8" t="s">
        <v>4</v>
      </c>
      <c r="I52"/>
      <c r="J52"/>
    </row>
    <row r="53" spans="1:10" ht="49.5" customHeight="1" x14ac:dyDescent="0.2">
      <c r="A53" s="7"/>
      <c r="B53" s="40" t="s">
        <v>9</v>
      </c>
      <c r="C53" s="40"/>
      <c r="D53" s="40"/>
      <c r="E53" s="40"/>
      <c r="F53" s="40"/>
      <c r="G53" s="8"/>
      <c r="H53" s="8"/>
      <c r="I53"/>
      <c r="J53"/>
    </row>
    <row r="54" spans="1:10" ht="12.75" x14ac:dyDescent="0.2">
      <c r="D54" s="8"/>
      <c r="E54" s="7"/>
      <c r="F54" s="8"/>
      <c r="G54" s="8"/>
      <c r="H54" s="8"/>
      <c r="I54"/>
      <c r="J54"/>
    </row>
    <row r="55" spans="1:10" s="10" customFormat="1" ht="12.75" x14ac:dyDescent="0.2">
      <c r="A55" s="9"/>
      <c r="B55" s="11"/>
      <c r="C55" s="11"/>
      <c r="D55" s="11"/>
      <c r="E55" s="11"/>
      <c r="F55" s="11"/>
      <c r="I55"/>
      <c r="J55"/>
    </row>
    <row r="56" spans="1:10" ht="12.75" x14ac:dyDescent="0.2">
      <c r="E56" s="1"/>
      <c r="I56"/>
      <c r="J56"/>
    </row>
    <row r="57" spans="1:10" ht="12.75" x14ac:dyDescent="0.2">
      <c r="B57" s="15" t="s">
        <v>113</v>
      </c>
      <c r="E57" s="1"/>
      <c r="I57"/>
      <c r="J57"/>
    </row>
    <row r="58" spans="1:10" x14ac:dyDescent="0.2">
      <c r="B58" s="15" t="s">
        <v>114</v>
      </c>
      <c r="E58" s="1"/>
    </row>
  </sheetData>
  <mergeCells count="3">
    <mergeCell ref="A6:H7"/>
    <mergeCell ref="B53:F53"/>
    <mergeCell ref="C51:F51"/>
  </mergeCells>
  <phoneticPr fontId="0" type="noConversion"/>
  <printOptions horizontalCentered="1"/>
  <pageMargins left="0.39370078740157483" right="0.39370078740157483" top="0.39370078740157483" bottom="0.98425196850393704" header="0.51181102362204722" footer="0.51181102362204722"/>
  <pageSetup paperSize="9" scale="57" orientation="landscape" horizontalDpi="300" verticalDpi="300" r:id="rId1"/>
  <headerFooter alignWithMargins="0"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Arkusz1</vt:lpstr>
      <vt:lpstr>Arkusz1!Obszar_wydruku</vt:lpstr>
      <vt:lpstr>Arkusz1!Tytuły_wydruku</vt:lpstr>
    </vt:vector>
  </TitlesOfParts>
  <Company>xxx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ELKOND</dc:creator>
  <cp:lastModifiedBy>Łukasz Czega</cp:lastModifiedBy>
  <cp:lastPrinted>2020-03-04T13:44:33Z</cp:lastPrinted>
  <dcterms:created xsi:type="dcterms:W3CDTF">2002-11-08T11:04:29Z</dcterms:created>
  <dcterms:modified xsi:type="dcterms:W3CDTF">2021-08-03T07:17:26Z</dcterms:modified>
</cp:coreProperties>
</file>