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6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Arkusz1!$A$1:$M$39</definedName>
    <definedName name="_xlnm.Print_Titles" localSheetId="0">Arkusz1!$9:$9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J18" i="1"/>
  <c r="K18" i="1" s="1"/>
  <c r="J20" i="1" l="1"/>
  <c r="K20" i="1" s="1"/>
  <c r="J21" i="1"/>
  <c r="K21" i="1" s="1"/>
  <c r="J15" i="1" l="1"/>
  <c r="J16" i="1"/>
  <c r="J19" i="1"/>
  <c r="J14" i="1"/>
  <c r="K14" i="1" s="1"/>
  <c r="H22" i="1"/>
  <c r="K16" i="1" l="1"/>
  <c r="K17" i="1"/>
  <c r="K19" i="1"/>
  <c r="C22" i="1" l="1"/>
  <c r="K15" i="1"/>
  <c r="K22" i="1" l="1"/>
</calcChain>
</file>

<file path=xl/sharedStrings.xml><?xml version="1.0" encoding="utf-8"?>
<sst xmlns="http://schemas.openxmlformats.org/spreadsheetml/2006/main" count="60" uniqueCount="48">
  <si>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</si>
  <si>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</si>
  <si>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</si>
  <si>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</si>
  <si>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</si>
  <si>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</si>
  <si>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</si>
  <si>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</si>
  <si>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</si>
  <si>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</si>
  <si>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</si>
  <si>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</si>
  <si>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</si>
  <si>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</si>
  <si>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</si>
  <si>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</si>
  <si>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</si>
  <si>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</si>
  <si>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</si>
  <si>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</si>
  <si>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</si>
  <si>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</si>
  <si>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</si>
  <si>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TZ.220.7.2023.7.6</t>
  </si>
  <si>
    <t>Cena jednostkowa netto (PLN)</t>
  </si>
  <si>
    <t>stawka VAT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</si>
  <si>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</si>
  <si>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</si>
  <si>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</si>
  <si>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CB-1110001</t>
  </si>
  <si>
    <t>CB-1119001</t>
  </si>
  <si>
    <t>P04-08049</t>
  </si>
  <si>
    <t>P40-1401</t>
  </si>
  <si>
    <t>Flt3-Ligand human rec.</t>
  </si>
  <si>
    <t>10 ug</t>
  </si>
  <si>
    <t>SCF human rec.</t>
  </si>
  <si>
    <t>EMEM Fibroblasts, w/o: L-Glutamine, w: 2.2 g/L NaHCO3</t>
  </si>
  <si>
    <t>500 ml</t>
  </si>
  <si>
    <t>FBS Biotech, US origin, fetal bovine serum, tested according EMEA 1793 and Ph. Eur. 2262, 0.2 µm sterile filtered</t>
  </si>
  <si>
    <t>100 ml</t>
  </si>
  <si>
    <t>P06-07100</t>
  </si>
  <si>
    <t>P04-35500</t>
  </si>
  <si>
    <t>P04-36503</t>
  </si>
  <si>
    <t>Penicillin-Streptomycin, 10,000 U/ml Penicillin, 10 mg/ml Streptomycin</t>
  </si>
  <si>
    <t>DPBS, w: Ca and Mg</t>
  </si>
  <si>
    <t>DPBS, w/o: Ca and Mg, pH 7,3</t>
  </si>
  <si>
    <t>FBS Premium, South America origin, fetal bovine serum, 0.2 µm sterile filtered</t>
  </si>
  <si>
    <t>P30-3301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</si>
</sst>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10" fontId="8" fillId="5" borderId="23" xfId="0" applyNumberFormat="1" applyFont="1" applyFill="1" applyBorder="1" applyAlignment="1">
      <alignment horizontal="center" vertical="center" wrapText="1"/>
    </xf>
    <xf numFmtId="10" fontId="8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4" fontId="15" fillId="5" borderId="23" xfId="0" applyNumberFormat="1" applyFont="1" applyFill="1" applyBorder="1" applyAlignment="1">
      <alignment horizontal="center" vertical="center" wrapText="1"/>
    </xf>
    <xf numFmtId="10" fontId="15" fillId="5" borderId="23" xfId="0" applyNumberFormat="1" applyFont="1" applyFill="1" applyBorder="1" applyAlignment="1">
      <alignment horizontal="center" vertical="center" wrapText="1"/>
    </xf>
    <xf numFmtId="44" fontId="15" fillId="0" borderId="7" xfId="0" applyNumberFormat="1" applyFont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4" fontId="16" fillId="5" borderId="23" xfId="0" applyNumberFormat="1" applyFont="1" applyFill="1" applyBorder="1" applyAlignment="1">
      <alignment horizontal="center" vertical="center" wrapText="1"/>
    </xf>
    <xf numFmtId="10" fontId="16" fillId="5" borderId="23" xfId="0" applyNumberFormat="1" applyFont="1" applyFill="1" applyBorder="1" applyAlignment="1">
      <alignment horizontal="center" vertical="center" wrapText="1"/>
    </xf>
    <xf numFmtId="44" fontId="16" fillId="0" borderId="7" xfId="0" applyNumberFormat="1" applyFont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abSelected="1" zoomScaleNormal="100" zoomScaleSheetLayoutView="85" workbookViewId="0">
      <selection activeCell="L15" sqref="L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24</v>
      </c>
      <c r="I13" s="45" t="s">
        <v>25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 t="s">
        <v>30</v>
      </c>
      <c r="F14" s="34" t="s">
        <v>34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35</v>
      </c>
      <c r="D15" s="34" t="s">
        <v>28</v>
      </c>
      <c r="E15" s="35" t="s">
        <v>29</v>
      </c>
      <c r="F15" s="34" t="s">
        <v>34</v>
      </c>
      <c r="G15" s="44">
        <v>1</v>
      </c>
      <c r="H15" s="50"/>
      <c r="I15" s="51"/>
      <c r="J15" s="47">
        <f t="shared" ref="J15:J19" si="0">ROUND(H15*(1+I15),2)</f>
        <v>0</v>
      </c>
      <c r="K15" s="36">
        <f>G15*J15</f>
        <v>0</v>
      </c>
      <c r="L15" s="8"/>
    </row>
    <row r="16" spans="2:12" ht="25.5" x14ac:dyDescent="0.2">
      <c r="B16" s="32">
        <v>3</v>
      </c>
      <c r="C16" s="33" t="s">
        <v>36</v>
      </c>
      <c r="D16" s="34" t="s">
        <v>28</v>
      </c>
      <c r="E16" s="35" t="s">
        <v>31</v>
      </c>
      <c r="F16" s="34" t="s">
        <v>37</v>
      </c>
      <c r="G16" s="44">
        <v>1</v>
      </c>
      <c r="H16" s="50"/>
      <c r="I16" s="51"/>
      <c r="J16" s="47">
        <f t="shared" si="0"/>
        <v>0</v>
      </c>
      <c r="K16" s="36">
        <f t="shared" ref="K16:K19" si="1">G16*J16</f>
        <v>0</v>
      </c>
      <c r="L16" s="8"/>
    </row>
    <row r="17" spans="2:12" ht="38.25" x14ac:dyDescent="0.2">
      <c r="B17" s="79">
        <v>4</v>
      </c>
      <c r="C17" s="80" t="s">
        <v>38</v>
      </c>
      <c r="D17" s="81" t="s">
        <v>28</v>
      </c>
      <c r="E17" s="82" t="s">
        <v>32</v>
      </c>
      <c r="F17" s="81" t="s">
        <v>39</v>
      </c>
      <c r="G17" s="83">
        <v>2</v>
      </c>
      <c r="H17" s="84"/>
      <c r="I17" s="85"/>
      <c r="J17" s="86">
        <f t="shared" si="0"/>
        <v>0</v>
      </c>
      <c r="K17" s="87">
        <f t="shared" si="1"/>
        <v>0</v>
      </c>
      <c r="L17" s="8"/>
    </row>
    <row r="18" spans="2:12" ht="25.5" x14ac:dyDescent="0.2">
      <c r="B18" s="88">
        <v>4</v>
      </c>
      <c r="C18" s="89" t="s">
        <v>46</v>
      </c>
      <c r="D18" s="90" t="s">
        <v>28</v>
      </c>
      <c r="E18" s="91" t="s">
        <v>47</v>
      </c>
      <c r="F18" s="90" t="s">
        <v>39</v>
      </c>
      <c r="G18" s="92">
        <v>2</v>
      </c>
      <c r="H18" s="93"/>
      <c r="I18" s="94"/>
      <c r="J18" s="95">
        <f t="shared" si="0"/>
        <v>0</v>
      </c>
      <c r="K18" s="96">
        <f t="shared" si="1"/>
        <v>0</v>
      </c>
      <c r="L18" s="8"/>
    </row>
    <row r="19" spans="2:12" ht="25.5" x14ac:dyDescent="0.2">
      <c r="B19" s="32">
        <v>5</v>
      </c>
      <c r="C19" s="33" t="s">
        <v>43</v>
      </c>
      <c r="D19" s="34" t="s">
        <v>28</v>
      </c>
      <c r="E19" s="35" t="s">
        <v>40</v>
      </c>
      <c r="F19" s="34" t="s">
        <v>39</v>
      </c>
      <c r="G19" s="44">
        <v>5</v>
      </c>
      <c r="H19" s="50"/>
      <c r="I19" s="51"/>
      <c r="J19" s="47">
        <f t="shared" si="0"/>
        <v>0</v>
      </c>
      <c r="K19" s="36">
        <f t="shared" si="1"/>
        <v>0</v>
      </c>
      <c r="L19" s="8"/>
    </row>
    <row r="20" spans="2:12" ht="12.75" x14ac:dyDescent="0.2">
      <c r="B20" s="32">
        <v>6</v>
      </c>
      <c r="C20" s="33" t="s">
        <v>44</v>
      </c>
      <c r="D20" s="34" t="s">
        <v>28</v>
      </c>
      <c r="E20" s="35" t="s">
        <v>41</v>
      </c>
      <c r="F20" s="34" t="s">
        <v>37</v>
      </c>
      <c r="G20" s="44">
        <v>1</v>
      </c>
      <c r="H20" s="50"/>
      <c r="I20" s="52"/>
      <c r="J20" s="47">
        <f t="shared" ref="J20:J21" si="2">ROUND(H20*(1+I20),2)</f>
        <v>0</v>
      </c>
      <c r="K20" s="36">
        <f t="shared" ref="K20:K21" si="3">G20*J20</f>
        <v>0</v>
      </c>
      <c r="L20" s="8"/>
    </row>
    <row r="21" spans="2:12" ht="13.5" thickBot="1" x14ac:dyDescent="0.25">
      <c r="B21" s="32">
        <v>7</v>
      </c>
      <c r="C21" s="33" t="s">
        <v>45</v>
      </c>
      <c r="D21" s="34" t="s">
        <v>28</v>
      </c>
      <c r="E21" s="35" t="s">
        <v>42</v>
      </c>
      <c r="F21" s="34" t="s">
        <v>37</v>
      </c>
      <c r="G21" s="44">
        <v>1</v>
      </c>
      <c r="H21" s="50"/>
      <c r="I21" s="52"/>
      <c r="J21" s="47">
        <f t="shared" si="2"/>
        <v>0</v>
      </c>
      <c r="K21" s="36">
        <f t="shared" si="3"/>
        <v>0</v>
      </c>
      <c r="L21" s="8"/>
    </row>
    <row r="22" spans="2:12" ht="13.5" thickBot="1" x14ac:dyDescent="0.25">
      <c r="B22" s="37"/>
      <c r="C22" s="38" t="str">
        <f>"Razem wartość brutto "&amp;B9</f>
        <v>Razem wartość brutto Część 7</v>
      </c>
      <c r="D22" s="42"/>
      <c r="E22" s="43"/>
      <c r="F22" s="43"/>
      <c r="G22" s="43"/>
      <c r="H22" s="46">
        <f>SUM(H14:H21)</f>
        <v>0</v>
      </c>
      <c r="I22" s="43"/>
      <c r="J22" s="43"/>
      <c r="K22" s="39">
        <f>SUM(K14:K21)</f>
        <v>0</v>
      </c>
      <c r="L22" s="8"/>
    </row>
    <row r="23" spans="2:12" ht="12" x14ac:dyDescent="0.2">
      <c r="B23" s="21"/>
      <c r="C23" s="22"/>
      <c r="D23" s="22"/>
      <c r="E23" s="21"/>
      <c r="F23" s="21"/>
      <c r="G23" s="23"/>
      <c r="H23" s="23"/>
      <c r="I23" s="23"/>
      <c r="J23" s="24"/>
      <c r="K23" s="25"/>
      <c r="L23" s="8"/>
    </row>
    <row r="24" spans="2:12" ht="12" x14ac:dyDescent="0.2">
      <c r="B24" s="16"/>
      <c r="C24" s="17"/>
      <c r="D24" s="17"/>
      <c r="E24" s="16"/>
      <c r="F24" s="16"/>
      <c r="G24" s="18"/>
      <c r="H24" s="18"/>
      <c r="I24" s="18"/>
      <c r="J24" s="19"/>
      <c r="K24" s="20"/>
      <c r="L24" s="8"/>
    </row>
    <row r="25" spans="2:12" ht="12" customHeight="1" x14ac:dyDescent="0.2">
      <c r="B25" s="76"/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37.5" customHeight="1" x14ac:dyDescent="0.2">
      <c r="B26" s="75" t="s">
        <v>19</v>
      </c>
      <c r="C26" s="62"/>
      <c r="D26" s="62"/>
      <c r="E26" s="62"/>
      <c r="F26" s="62"/>
      <c r="G26" s="62"/>
      <c r="H26" s="62"/>
      <c r="I26" s="62"/>
      <c r="J26" s="62"/>
      <c r="K26" s="63"/>
      <c r="L26" s="8"/>
    </row>
    <row r="27" spans="2:12" ht="15.75" x14ac:dyDescent="0.2">
      <c r="B27" s="56" t="s">
        <v>21</v>
      </c>
      <c r="C27" s="62"/>
      <c r="D27" s="62"/>
      <c r="E27" s="62"/>
      <c r="F27" s="62"/>
      <c r="G27" s="62"/>
      <c r="H27" s="62"/>
      <c r="I27" s="62"/>
      <c r="J27" s="62"/>
      <c r="K27" s="63"/>
      <c r="L27" s="8"/>
    </row>
    <row r="28" spans="2:12" ht="38.25" customHeight="1" x14ac:dyDescent="0.2">
      <c r="B28" s="56" t="s">
        <v>18</v>
      </c>
      <c r="C28" s="54"/>
      <c r="D28" s="54"/>
      <c r="E28" s="67"/>
      <c r="F28" s="68"/>
      <c r="G28" s="59" t="s">
        <v>14</v>
      </c>
      <c r="H28" s="60"/>
      <c r="I28" s="60"/>
      <c r="J28" s="60"/>
      <c r="K28" s="61"/>
      <c r="L28" s="8"/>
    </row>
    <row r="29" spans="2:12" ht="56.25" customHeight="1" x14ac:dyDescent="0.2">
      <c r="B29" s="56" t="s">
        <v>22</v>
      </c>
      <c r="C29" s="57"/>
      <c r="D29" s="57"/>
      <c r="E29" s="57"/>
      <c r="F29" s="57"/>
      <c r="G29" s="57"/>
      <c r="H29" s="57"/>
      <c r="I29" s="57"/>
      <c r="J29" s="57"/>
      <c r="K29" s="58"/>
      <c r="L29" s="8"/>
    </row>
    <row r="30" spans="2:12" ht="15" customHeight="1" x14ac:dyDescent="0.2">
      <c r="B30" s="56" t="s">
        <v>12</v>
      </c>
      <c r="C30" s="57"/>
      <c r="D30" s="57"/>
      <c r="E30" s="57"/>
      <c r="F30" s="57"/>
      <c r="G30" s="57"/>
      <c r="H30" s="57"/>
      <c r="I30" s="57"/>
      <c r="J30" s="57"/>
      <c r="K30" s="58"/>
      <c r="L30" s="8"/>
    </row>
    <row r="31" spans="2:12" ht="18" customHeight="1" x14ac:dyDescent="0.2">
      <c r="B31" s="53" t="s">
        <v>15</v>
      </c>
      <c r="C31" s="54"/>
      <c r="D31" s="54"/>
      <c r="E31" s="54"/>
      <c r="F31" s="54"/>
      <c r="G31" s="54"/>
      <c r="H31" s="54"/>
      <c r="I31" s="54"/>
      <c r="J31" s="54"/>
      <c r="K31" s="55"/>
      <c r="L31" s="8"/>
    </row>
    <row r="32" spans="2:12" ht="18" customHeight="1" x14ac:dyDescent="0.2">
      <c r="B32" s="53" t="s">
        <v>17</v>
      </c>
      <c r="C32" s="54"/>
      <c r="D32" s="54"/>
      <c r="E32" s="54"/>
      <c r="F32" s="54"/>
      <c r="G32" s="54"/>
      <c r="H32" s="54"/>
      <c r="I32" s="54"/>
      <c r="J32" s="54"/>
      <c r="K32" s="55"/>
      <c r="L32" s="8"/>
    </row>
    <row r="33" spans="2:12" ht="28.15" customHeight="1" x14ac:dyDescent="0.2">
      <c r="B33" s="10"/>
      <c r="C33" s="7"/>
      <c r="D33" s="7"/>
      <c r="E33" s="7"/>
      <c r="F33" s="7"/>
      <c r="G33" s="7"/>
      <c r="H33" s="7"/>
      <c r="I33" s="7"/>
      <c r="J33" s="11"/>
      <c r="K33" s="11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7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8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1">
    <mergeCell ref="B27:K27"/>
    <mergeCell ref="B9:K9"/>
    <mergeCell ref="B28:F28"/>
    <mergeCell ref="B10:K11"/>
    <mergeCell ref="B26:K26"/>
    <mergeCell ref="B25:K25"/>
    <mergeCell ref="B32:K32"/>
    <mergeCell ref="B29:K29"/>
    <mergeCell ref="G28:K28"/>
    <mergeCell ref="B31:K31"/>
    <mergeCell ref="B30:K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2023-03-07T09:31:43Z</dcterms:modified>
</cp:coreProperties>
</file>