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"/>
    </mc:Choice>
  </mc:AlternateContent>
  <xr:revisionPtr revIDLastSave="0" documentId="13_ncr:1_{1DD701B4-34C0-45BB-BB3F-7F2244D4FF2F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rkusz1" sheetId="1" r:id="rId1"/>
  </sheets>
  <definedNames>
    <definedName name="_xlnm.Print_Area" localSheetId="0">Arkusz1!$A$1:$O$39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K20" i="1" l="1"/>
  <c r="J19" i="1"/>
  <c r="K19" i="1" s="1"/>
  <c r="J18" i="1"/>
  <c r="K18" i="1" s="1"/>
  <c r="J17" i="1"/>
  <c r="K17" i="1" s="1"/>
  <c r="J16" i="1"/>
  <c r="K16" i="1" s="1"/>
  <c r="J15" i="1" l="1"/>
  <c r="K15" i="1" l="1"/>
  <c r="C20" i="1" l="1"/>
</calcChain>
</file>

<file path=xl/sharedStrings.xml><?xml version="1.0" encoding="utf-8"?>
<sst xmlns="http://schemas.openxmlformats.org/spreadsheetml/2006/main" count="58" uniqueCount="49">
  <si>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</si>
  <si>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</si>
  <si>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</si>
  <si>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</si>
  <si>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</si>
  <si>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</si>
  <si>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</si>
  <si>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</si>
  <si>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</si>
  <si>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</si>
  <si>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</si>
  <si>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</si>
  <si>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</si>
  <si>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</si>
  <si>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</si>
  <si>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</si>
  <si>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</si>
  <si>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</si>
  <si>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</si>
  <si>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</si>
  <si>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 xml:space="preserve"> Producent oferowanego produktu</t>
  </si>
  <si>
    <t>Nr katalogowy oferowanego produktu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</si>
  <si>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</si>
  <si>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</si>
  <si>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</si>
  <si>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</si>
  <si>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</si>
  <si>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</si>
  <si>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20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</si>
  <si>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</si>
  <si>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</si>
  <si>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W przypadku zaproponowania produktu równoważnego o parametrach nie gorszych niż w opisie przedmiotu zamówienia lub o innym numerze katalogowym, Wykonawca jest zobowiązany do podania w kol 11 i 12 zamiast wpisanego producenta i numeru katalogowego - producenta i numeru katalogowego oferowanego produktu.</t>
  </si>
  <si>
    <r>
      <t>Opis przedmiotu zamówienia- formularz cenowy na dostawę drobnego sprzętu laboratoryjnego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</si>
  <si>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szt./1 op.</t>
  </si>
  <si>
    <t xml:space="preserve">realizowany w ramach programu Fundusze Europejskie dla Rozwoju Społecznego 2021-2027 </t>
  </si>
  <si>
    <t>współfinansowany ze środków Europejskiego Funduszu Społecznego Plus</t>
  </si>
  <si>
    <r>
      <t>Projekt pn. „</t>
    </r>
    <r>
      <rPr>
        <b/>
        <sz val="16"/>
        <rFont val="Calibri"/>
        <family val="2"/>
        <charset val="238"/>
      </rPr>
      <t xml:space="preserve">STOP DROP - systemowe działania przeciwdziałające zjawisku drop-outu w UMB” </t>
    </r>
  </si>
  <si>
    <r>
      <t>Czę</t>
    </r>
    <r>
      <rPr>
        <b/>
        <sz val="11"/>
        <color theme="1"/>
        <rFont val="Calibri"/>
        <family val="2"/>
        <charset val="238"/>
        <scheme val="minor"/>
      </rPr>
      <t>ść 3</t>
    </r>
  </si>
  <si>
    <t>ALWSCI</t>
  </si>
  <si>
    <t>C0000070</t>
  </si>
  <si>
    <t xml:space="preserve">Szklany mikroinsert do vialek mikrosamplera, poj. 0,2 ml, przeznaczony do pracy z fiolkami chromatograficznymi stosowanymi w analizach LC/GC oraz HPLC/GC. Wykonany z przezroczystego szkła borokrzemowego, posiada stożkowe dno oraz polimerową sprężynkę stabilizującą insert wewnątrz fiolki. </t>
  </si>
  <si>
    <t>C0000143</t>
  </si>
  <si>
    <t>Niebieskie, żebrowane zamknięcia gwintowane typu 9-425 z otwartym środkiem, przeznaczone do fiolek chromatograficznych 2 ml stosowanych w analizach HPLC, GC oraz LC/GC, wykonane z polipropylenu i wyposażone w septę 9 mm z czerwonego PTFE oraz białego silikonu o grubości 1 mm, szczelne zamknięcie próbki</t>
  </si>
  <si>
    <t>C0000013</t>
  </si>
  <si>
    <t>Bursztynowa fiolka szklana, poj. 2 ml, przeznaczona do przygotowywania i przechowywania próbek w analizach HPLC, GC oraz LC/GC. Format 12 × 32 mm oraz gwint 9-425 / ND9</t>
  </si>
  <si>
    <t>C0000297</t>
  </si>
  <si>
    <t>Filtr strzykawkowy, niesterylny, z hydrofobową membraną PTFE o średnicy 13 mm i porowatości 0,22 µm, Obudowa: PP / polipropylen, do HPLC / chromatografii przemysłowej,</t>
  </si>
  <si>
    <t>Filtr strzykawkowy, niesterylny, z hydrofobową membraną PTFE o średnicy 25 mm i porowatości 0,22 µm, Obudowa: PP / polipropylen, do HPLC / chromatografii przemysłowej,</t>
  </si>
  <si>
    <t>TZ.220.14.2026.ZO.5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</si>
</sst>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</font>
    <font>
      <b/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</xdr:row>
      <xdr:rowOff>95250</xdr:rowOff>
    </xdr:from>
    <xdr:to>
      <xdr:col>12</xdr:col>
      <xdr:colOff>1266825</xdr:colOff>
      <xdr:row>7</xdr:row>
      <xdr:rowOff>180975</xdr:rowOff>
    </xdr:to>
    <xdr:pic>
      <xdr:nvPicPr>
        <xdr:cNvPr id="2" name="Obraz 1" descr="Logotypy od lewej: logo Fundusze Europejskie dla Rozwoju Społecznego;  flaga Unii Europejskiej z informacją o dofinansowaniu przez Unię Europejską, logo Uniwersytetu Medycznego w Białymstoku">
          <a:extLst>
            <a:ext uri="{FF2B5EF4-FFF2-40B4-BE49-F238E27FC236}">
              <a16:creationId xmlns:a16="http://schemas.microsoft.com/office/drawing/2014/main" id="{FC8CD32C-6886-4E4E-BCB9-9D23153481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47650"/>
          <a:ext cx="982980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5"/>
  <sheetViews>
    <sheetView tabSelected="1" zoomScaleNormal="100" zoomScaleSheetLayoutView="85" workbookViewId="0">
      <selection activeCell="B2" sqref="B2:C2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57.7109375" style="1" customWidth="1"/>
    <col min="4" max="4" width="13.5703125" style="1" customWidth="1"/>
    <col min="5" max="5" width="12.28515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1.28515625" style="1" customWidth="1"/>
    <col min="13" max="13" width="21.855468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7" t="s">
        <v>48</v>
      </c>
      <c r="C2" s="47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1" t="s">
        <v>7</v>
      </c>
      <c r="C3" s="61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8" t="s">
        <v>5</v>
      </c>
      <c r="C4" s="48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4" t="s">
        <v>3</v>
      </c>
      <c r="C5" s="64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4" t="s">
        <v>4</v>
      </c>
      <c r="C6" s="64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1" t="s">
        <v>8</v>
      </c>
      <c r="C7" s="61"/>
      <c r="D7" s="10"/>
      <c r="E7" s="10"/>
      <c r="F7" s="11"/>
      <c r="G7" s="10"/>
      <c r="H7" s="10"/>
      <c r="I7" s="10"/>
      <c r="J7" s="10"/>
      <c r="K7" s="10"/>
      <c r="L7" s="9"/>
    </row>
    <row r="8" spans="2:13" ht="15.75" x14ac:dyDescent="0.25">
      <c r="B8" s="61" t="s">
        <v>22</v>
      </c>
      <c r="C8" s="61"/>
      <c r="D8" s="10"/>
      <c r="E8" s="10"/>
      <c r="F8" s="11"/>
      <c r="G8" s="10"/>
      <c r="H8" s="10"/>
      <c r="I8" s="10"/>
      <c r="J8" s="10"/>
      <c r="K8" s="10"/>
      <c r="L8" s="9"/>
    </row>
    <row r="9" spans="2:13" ht="16.5" thickBot="1" x14ac:dyDescent="0.3">
      <c r="B9" s="11"/>
      <c r="C9" s="10"/>
      <c r="D9" s="10"/>
      <c r="E9" s="10"/>
      <c r="F9" s="11"/>
      <c r="G9" s="10"/>
      <c r="H9" s="10"/>
      <c r="I9" s="10"/>
      <c r="J9" s="10"/>
      <c r="K9" s="10"/>
      <c r="L9" s="9"/>
    </row>
    <row r="10" spans="2:13" ht="25.5" customHeight="1" x14ac:dyDescent="0.2">
      <c r="B10" s="49" t="s">
        <v>37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2:13" ht="12" customHeight="1" x14ac:dyDescent="0.2">
      <c r="B11" s="52" t="s">
        <v>32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</row>
    <row r="12" spans="2:13" ht="36.75" customHeight="1" thickBot="1" x14ac:dyDescent="0.25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</row>
    <row r="13" spans="2:13" ht="21.75" customHeight="1" x14ac:dyDescent="0.2">
      <c r="B13" s="22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  <c r="I13" s="21">
        <v>8</v>
      </c>
      <c r="J13" s="21">
        <v>9</v>
      </c>
      <c r="K13" s="23">
        <v>10</v>
      </c>
      <c r="L13" s="23">
        <v>11</v>
      </c>
      <c r="M13" s="29">
        <v>12</v>
      </c>
    </row>
    <row r="14" spans="2:13" ht="47.25" x14ac:dyDescent="0.2">
      <c r="B14" s="22" t="s">
        <v>10</v>
      </c>
      <c r="C14" s="21" t="s">
        <v>11</v>
      </c>
      <c r="D14" s="21" t="s">
        <v>12</v>
      </c>
      <c r="E14" s="21" t="s">
        <v>13</v>
      </c>
      <c r="F14" s="21" t="s">
        <v>14</v>
      </c>
      <c r="G14" s="21" t="s">
        <v>15</v>
      </c>
      <c r="H14" s="21" t="s">
        <v>16</v>
      </c>
      <c r="I14" s="21" t="s">
        <v>17</v>
      </c>
      <c r="J14" s="21" t="s">
        <v>18</v>
      </c>
      <c r="K14" s="23" t="s">
        <v>19</v>
      </c>
      <c r="L14" s="23" t="s">
        <v>20</v>
      </c>
      <c r="M14" s="29" t="s">
        <v>21</v>
      </c>
    </row>
    <row r="15" spans="2:13" ht="94.5" x14ac:dyDescent="0.25">
      <c r="B15" s="12">
        <v>1</v>
      </c>
      <c r="C15" s="35" t="s">
        <v>40</v>
      </c>
      <c r="D15" s="36" t="s">
        <v>38</v>
      </c>
      <c r="E15" s="14" t="s">
        <v>39</v>
      </c>
      <c r="F15" s="13" t="s">
        <v>33</v>
      </c>
      <c r="G15" s="34">
        <v>1</v>
      </c>
      <c r="H15" s="30"/>
      <c r="I15" s="31"/>
      <c r="J15" s="15">
        <f>ROUND(H15*(1+I15),2)</f>
        <v>0</v>
      </c>
      <c r="K15" s="15">
        <f>J15*G15</f>
        <v>0</v>
      </c>
      <c r="L15" s="30"/>
      <c r="M15" s="32"/>
    </row>
    <row r="16" spans="2:13" ht="94.5" x14ac:dyDescent="0.25">
      <c r="B16" s="12">
        <v>2</v>
      </c>
      <c r="C16" s="35" t="s">
        <v>42</v>
      </c>
      <c r="D16" s="36" t="s">
        <v>38</v>
      </c>
      <c r="E16" s="14" t="s">
        <v>41</v>
      </c>
      <c r="F16" s="13" t="s">
        <v>33</v>
      </c>
      <c r="G16" s="34">
        <v>1</v>
      </c>
      <c r="H16" s="30"/>
      <c r="I16" s="31"/>
      <c r="J16" s="15">
        <f>ROUND(H16*(1+I16),2)</f>
        <v>0</v>
      </c>
      <c r="K16" s="15">
        <f>J16*G16</f>
        <v>0</v>
      </c>
      <c r="L16" s="30"/>
      <c r="M16" s="32"/>
    </row>
    <row r="17" spans="2:13" ht="63" x14ac:dyDescent="0.25">
      <c r="B17" s="12">
        <v>3</v>
      </c>
      <c r="C17" s="35" t="s">
        <v>44</v>
      </c>
      <c r="D17" s="36" t="s">
        <v>38</v>
      </c>
      <c r="E17" s="14" t="s">
        <v>43</v>
      </c>
      <c r="F17" s="13" t="s">
        <v>33</v>
      </c>
      <c r="G17" s="34">
        <v>1</v>
      </c>
      <c r="H17" s="30"/>
      <c r="I17" s="31"/>
      <c r="J17" s="15">
        <f>ROUND(H17*(1+I17),2)</f>
        <v>0</v>
      </c>
      <c r="K17" s="15">
        <f>J17*G17</f>
        <v>0</v>
      </c>
      <c r="L17" s="30"/>
      <c r="M17" s="32"/>
    </row>
    <row r="18" spans="2:13" ht="47.25" x14ac:dyDescent="0.25">
      <c r="B18" s="12">
        <v>4</v>
      </c>
      <c r="C18" s="35" t="s">
        <v>46</v>
      </c>
      <c r="D18" s="36" t="s">
        <v>38</v>
      </c>
      <c r="E18" s="14" t="s">
        <v>45</v>
      </c>
      <c r="F18" s="13" t="s">
        <v>33</v>
      </c>
      <c r="G18" s="34">
        <v>1</v>
      </c>
      <c r="H18" s="30"/>
      <c r="I18" s="31"/>
      <c r="J18" s="15">
        <f>ROUND(H18*(1+I18),2)</f>
        <v>0</v>
      </c>
      <c r="K18" s="15">
        <f>J18*G18</f>
        <v>0</v>
      </c>
      <c r="L18" s="30"/>
      <c r="M18" s="32"/>
    </row>
    <row r="19" spans="2:13" ht="48" thickBot="1" x14ac:dyDescent="0.3">
      <c r="B19" s="12">
        <v>5</v>
      </c>
      <c r="C19" s="35" t="s">
        <v>47</v>
      </c>
      <c r="D19" s="36" t="s">
        <v>38</v>
      </c>
      <c r="E19" s="14" t="s">
        <v>45</v>
      </c>
      <c r="F19" s="13" t="s">
        <v>33</v>
      </c>
      <c r="G19" s="34">
        <v>1</v>
      </c>
      <c r="H19" s="30"/>
      <c r="I19" s="31"/>
      <c r="J19" s="15">
        <f>ROUND(H19*(1+I19),2)</f>
        <v>0</v>
      </c>
      <c r="K19" s="15">
        <f>J19*G19</f>
        <v>0</v>
      </c>
      <c r="L19" s="30"/>
      <c r="M19" s="32"/>
    </row>
    <row r="20" spans="2:13" ht="16.5" thickBot="1" x14ac:dyDescent="0.3">
      <c r="B20" s="28"/>
      <c r="C20" s="24" t="str">
        <f>"Razem wartość brutto "&amp;B10</f>
        <v>Razem wartość brutto Część 3</v>
      </c>
      <c r="D20" s="25"/>
      <c r="E20" s="26"/>
      <c r="F20" s="26"/>
      <c r="G20" s="26"/>
      <c r="H20" s="26"/>
      <c r="I20" s="26"/>
      <c r="J20" s="27"/>
      <c r="K20" s="33">
        <f>SUM(K15:K19)</f>
        <v>0</v>
      </c>
      <c r="L20" s="62"/>
      <c r="M20" s="63"/>
    </row>
    <row r="21" spans="2:13" ht="15" customHeight="1" x14ac:dyDescent="0.2"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60"/>
    </row>
    <row r="22" spans="2:13" ht="37.5" customHeight="1" x14ac:dyDescent="0.2">
      <c r="B22" s="38" t="s">
        <v>31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0"/>
    </row>
    <row r="23" spans="2:13" ht="18.75" customHeight="1" x14ac:dyDescent="0.2">
      <c r="B23" s="38" t="s">
        <v>25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40"/>
    </row>
    <row r="24" spans="2:13" ht="15.75" customHeight="1" x14ac:dyDescent="0.2">
      <c r="B24" s="38" t="s">
        <v>26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</row>
    <row r="25" spans="2:13" ht="52.5" customHeight="1" x14ac:dyDescent="0.2">
      <c r="B25" s="38" t="s">
        <v>28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6" spans="2:13" ht="21" customHeight="1" x14ac:dyDescent="0.2">
      <c r="B26" s="44" t="s">
        <v>24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</row>
    <row r="27" spans="2:13" ht="32.25" customHeight="1" x14ac:dyDescent="0.2">
      <c r="B27" s="44" t="s">
        <v>23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2:13" ht="15" customHeight="1" x14ac:dyDescent="0.2">
      <c r="B28" s="38" t="s">
        <v>29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40"/>
    </row>
    <row r="29" spans="2:13" ht="15" customHeight="1" x14ac:dyDescent="0.2">
      <c r="B29" s="38" t="s">
        <v>30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40"/>
    </row>
    <row r="30" spans="2:13" ht="18" customHeight="1" x14ac:dyDescent="0.2">
      <c r="B30" s="38" t="s">
        <v>27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0"/>
    </row>
    <row r="31" spans="2:13" ht="33" customHeight="1" x14ac:dyDescent="0.2">
      <c r="B31" s="38" t="s">
        <v>9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2:13" ht="18" customHeight="1" thickBot="1" x14ac:dyDescent="0.25">
      <c r="B32" s="41" t="s">
        <v>6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</row>
    <row r="33" spans="2:12" ht="28.15" customHeight="1" x14ac:dyDescent="0.25">
      <c r="B33" s="16"/>
      <c r="C33" s="10"/>
      <c r="D33" s="10"/>
      <c r="E33" s="10"/>
      <c r="F33" s="10"/>
      <c r="G33" s="10"/>
      <c r="H33" s="10"/>
      <c r="I33" s="10"/>
      <c r="J33" s="17"/>
      <c r="K33" s="17"/>
      <c r="L33" s="9"/>
    </row>
    <row r="34" spans="2:12" ht="21" x14ac:dyDescent="0.25">
      <c r="B34" s="16"/>
      <c r="C34" s="18"/>
      <c r="D34" s="18"/>
      <c r="E34" s="18"/>
      <c r="F34" s="18"/>
      <c r="G34" s="18"/>
      <c r="J34" s="37" t="s">
        <v>36</v>
      </c>
    </row>
    <row r="35" spans="2:12" ht="21" x14ac:dyDescent="0.25">
      <c r="B35" s="16"/>
      <c r="C35" s="10"/>
      <c r="D35" s="10"/>
      <c r="E35" s="10"/>
      <c r="F35" s="11"/>
      <c r="G35" s="10"/>
      <c r="J35" s="37" t="s">
        <v>34</v>
      </c>
    </row>
    <row r="36" spans="2:12" ht="21" x14ac:dyDescent="0.25">
      <c r="B36" s="16"/>
      <c r="C36" s="10" t="s">
        <v>0</v>
      </c>
      <c r="D36" s="10"/>
      <c r="E36" s="10"/>
      <c r="F36" s="10"/>
      <c r="G36" s="10"/>
      <c r="J36" s="37" t="s">
        <v>35</v>
      </c>
    </row>
    <row r="37" spans="2:12" ht="15.75" x14ac:dyDescent="0.25">
      <c r="B37" s="16"/>
      <c r="C37" s="10" t="s">
        <v>1</v>
      </c>
      <c r="D37" s="10"/>
      <c r="E37" s="10"/>
      <c r="F37" s="10"/>
      <c r="G37" s="10"/>
      <c r="I37" s="10"/>
      <c r="J37" s="10"/>
      <c r="L37" s="10"/>
    </row>
    <row r="38" spans="2:12" ht="15.75" x14ac:dyDescent="0.25">
      <c r="B38" s="16"/>
      <c r="C38" s="10" t="s">
        <v>2</v>
      </c>
      <c r="D38" s="10"/>
      <c r="E38" s="10"/>
      <c r="F38" s="11"/>
      <c r="G38" s="10"/>
      <c r="H38" s="10"/>
      <c r="I38" s="10"/>
      <c r="J38" s="10"/>
      <c r="L38" s="9"/>
    </row>
    <row r="39" spans="2:12" ht="15" x14ac:dyDescent="0.2">
      <c r="B39" s="19"/>
      <c r="C39" s="9"/>
      <c r="D39" s="9"/>
      <c r="E39" s="9"/>
      <c r="F39" s="19"/>
      <c r="G39" s="9"/>
      <c r="H39" s="9"/>
      <c r="I39" s="9"/>
      <c r="J39" s="9"/>
      <c r="K39" s="9"/>
      <c r="L39" s="9"/>
    </row>
    <row r="40" spans="2:12" ht="29.25" customHeight="1" x14ac:dyDescent="0.2">
      <c r="B40" s="20"/>
      <c r="C40" s="9"/>
      <c r="D40" s="9"/>
      <c r="E40" s="9"/>
      <c r="F40" s="19"/>
      <c r="G40" s="9"/>
      <c r="H40" s="9"/>
      <c r="I40" s="9"/>
      <c r="J40" s="9"/>
      <c r="K40" s="9"/>
      <c r="L40" s="9"/>
    </row>
    <row r="41" spans="2:12" ht="15" x14ac:dyDescent="0.2">
      <c r="B41" s="20"/>
      <c r="C41" s="9"/>
      <c r="D41" s="9"/>
      <c r="E41" s="9"/>
      <c r="F41" s="19"/>
      <c r="G41" s="9"/>
      <c r="H41" s="9"/>
      <c r="I41" s="9"/>
      <c r="J41" s="9"/>
      <c r="K41" s="9"/>
      <c r="L41" s="9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22">
    <mergeCell ref="B2:C2"/>
    <mergeCell ref="B4:C4"/>
    <mergeCell ref="B24:M24"/>
    <mergeCell ref="B10:M10"/>
    <mergeCell ref="B11:M12"/>
    <mergeCell ref="B21:M21"/>
    <mergeCell ref="B22:M22"/>
    <mergeCell ref="B7:C7"/>
    <mergeCell ref="L20:M20"/>
    <mergeCell ref="B3:C3"/>
    <mergeCell ref="B5:C5"/>
    <mergeCell ref="B6:C6"/>
    <mergeCell ref="B8:C8"/>
    <mergeCell ref="B23:M23"/>
    <mergeCell ref="B31:M31"/>
    <mergeCell ref="B32:M32"/>
    <mergeCell ref="B25:M25"/>
    <mergeCell ref="B27:M27"/>
    <mergeCell ref="B28:M28"/>
    <mergeCell ref="B30:M30"/>
    <mergeCell ref="B26:M26"/>
    <mergeCell ref="B29:M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4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Kamil Pilipiuk</cp:lastModifiedBy>
  <cp:lastPrinted>2026-07-07T06:35:42Z</cp:lastPrinted>
  <dcterms:created xsi:type="dcterms:W3CDTF">2002-11-08T11:04:29Z</dcterms:created>
  <dcterms:modified xsi:type="dcterms:W3CDTF">2026-07-07T07:29:18Z</dcterms:modified>
</cp:coreProperties>
</file>